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2021.6" sheetId="1" r:id="rId1"/>
  </sheets>
  <calcPr calcId="144525"/>
</workbook>
</file>

<file path=xl/sharedStrings.xml><?xml version="1.0" encoding="utf-8"?>
<sst xmlns="http://schemas.openxmlformats.org/spreadsheetml/2006/main" count="889" uniqueCount="186">
  <si>
    <t>2021年6月直达资金支出情况表（截至2021年6月30日）</t>
  </si>
  <si>
    <t>单位：万元</t>
  </si>
  <si>
    <t>序号</t>
  </si>
  <si>
    <t>科室</t>
  </si>
  <si>
    <t xml:space="preserve">区划名称 </t>
  </si>
  <si>
    <t>资金名称</t>
  </si>
  <si>
    <t>预算单位</t>
  </si>
  <si>
    <t>项目编码</t>
  </si>
  <si>
    <t>项目名称</t>
  </si>
  <si>
    <t>支出进度</t>
  </si>
  <si>
    <t>预算数</t>
  </si>
  <si>
    <t>支出数</t>
  </si>
  <si>
    <t>支出功能科目</t>
  </si>
  <si>
    <t>CTRLID</t>
  </si>
  <si>
    <t>是否惠企利民</t>
  </si>
  <si>
    <t>总金额</t>
  </si>
  <si>
    <t>中央安排</t>
  </si>
  <si>
    <t>省级安排</t>
  </si>
  <si>
    <t>市级安排</t>
  </si>
  <si>
    <t>县级安排</t>
  </si>
  <si>
    <t>农业科</t>
  </si>
  <si>
    <t>[442000]中山市本级</t>
  </si>
  <si>
    <t>农田建设补助资金</t>
  </si>
  <si>
    <t>[086001]中山市农业农村局</t>
  </si>
  <si>
    <t>44200000000021027091</t>
  </si>
  <si>
    <t>粤财农（2020）162号2021年中央财政农田建设补助资金（第1批）</t>
  </si>
  <si>
    <t/>
  </si>
  <si>
    <t>其他</t>
  </si>
  <si>
    <t>渔业发展补助资金</t>
  </si>
  <si>
    <t>44200000000021029491</t>
  </si>
  <si>
    <t>2021年中央财政渔业发展补助资金</t>
  </si>
  <si>
    <t>小计</t>
  </si>
  <si>
    <t>经建科</t>
  </si>
  <si>
    <t>[149001]中山市自然资源局</t>
  </si>
  <si>
    <t>[2210108]老旧小区改造</t>
  </si>
  <si>
    <t>44200000000021022402</t>
  </si>
  <si>
    <t>粤财建【2020】79号提前下达2021年部分中央城镇保障性安居工程补助资金（城镇老旧小区改造）（01中央直达资金）</t>
  </si>
  <si>
    <t>中央财政城镇保障性安居工程专项资金</t>
  </si>
  <si>
    <t>44200000000021027995</t>
  </si>
  <si>
    <t>粤财建（2021）23号2021年中央踩着国内城镇保障性安居工程补助资金</t>
  </si>
  <si>
    <t>成品油税费改革转移支付</t>
  </si>
  <si>
    <t>[046]中山市公路事务中心</t>
  </si>
  <si>
    <t>44200000000021021753</t>
  </si>
  <si>
    <t>粤财综【2020】87提前下达2021年区域协调发展战略专项（普通公路水路建设）资金（国道G228线中山三乡麻斗至神湾段路面改造工程）（01中央直达资金）</t>
  </si>
  <si>
    <t>行政科</t>
  </si>
  <si>
    <t>[042020]中山市住房保障事务中心</t>
  </si>
  <si>
    <t>44200000000021021773</t>
  </si>
  <si>
    <t>粤财建（2020）79号提前下达2021部分中央城镇保障性安居工程补助资金（公租房保障和城市棚户区改造资金，租赁补贴）</t>
  </si>
  <si>
    <t>利民</t>
  </si>
  <si>
    <t>44200000000021027410</t>
  </si>
  <si>
    <t>粤财建（2021）23号提前下达2021部分中央城镇保障性安居工程补助资金</t>
  </si>
  <si>
    <t>科教和文化科</t>
  </si>
  <si>
    <t>城乡义务教育补助经费</t>
  </si>
  <si>
    <t>[066001]中山市教育和体育局</t>
  </si>
  <si>
    <t>44200000000021021575</t>
  </si>
  <si>
    <t>粤财科教(2020)267号关于提前下达2021年城乡义务教育公用经费补助资金</t>
  </si>
  <si>
    <t>44200000000021021588</t>
  </si>
  <si>
    <t>粤财科教(2020)267号2021年城乡义务教育公用经费补助资金(中央)</t>
  </si>
  <si>
    <t>44200000000021021610</t>
  </si>
  <si>
    <t>粤财科教(2020)269号关于提前下达2021年中小学校舍安全保障长效机制中央补助资金</t>
  </si>
  <si>
    <t>44200000000021021615</t>
  </si>
  <si>
    <t>粤财科教(2020)244号提前下达珠三角6市2021年城乡义务教育免费教科书补助资金</t>
  </si>
  <si>
    <t>44200000000021022384</t>
  </si>
  <si>
    <t>粤财科教(2020)269号2021年中小学校舍安全保障长效机制补助省级资金</t>
  </si>
  <si>
    <t>44200000000021028019</t>
  </si>
  <si>
    <t>粤财科教（2021）76号关于下达2021年城乡义务教育补助经费清算资金</t>
  </si>
  <si>
    <t>44200000000021029671</t>
  </si>
  <si>
    <t>粤财科教〔2021〕13号广东省财政厅关于下达2021年义务教育阶段残疾学生公用经费的通知</t>
  </si>
  <si>
    <t>学生资助补助经费</t>
  </si>
  <si>
    <t>44200000000021021363</t>
  </si>
  <si>
    <t>粤财科教(2020)293号2021年中职学校国家助学金中央资金</t>
  </si>
  <si>
    <t>44200000000021021625</t>
  </si>
  <si>
    <t>粤财科教(2020)293号2021年中职学校国家助学金和免学费补助资金(省级)</t>
  </si>
  <si>
    <t>44200000000021023924</t>
  </si>
  <si>
    <t>粤财科教(2020)286号达2021年本专科生国家奖助学金</t>
  </si>
  <si>
    <t>44200000000021023928</t>
  </si>
  <si>
    <t>粤财科教(2020)286号达2021年本专科生国家奖助学金(省级资金)</t>
  </si>
  <si>
    <t>44200000000021023964</t>
  </si>
  <si>
    <t>粤财科教（2020）288号2021年高校学生服义务兵役国家资助资金</t>
  </si>
  <si>
    <t>44200000000021026722</t>
  </si>
  <si>
    <t>粤财科教(2020)298号清算2020年及提前下达2021年普通高中国家助学金和免学杂费补助资金</t>
  </si>
  <si>
    <t>44200000000021027678</t>
  </si>
  <si>
    <t>粤财科教（2021）71号2021年度普通高中学生资助资金（助学金中央资金）</t>
  </si>
  <si>
    <t>44200000000021027690</t>
  </si>
  <si>
    <t>2021年度中职学生资助资金（助学金省级资金）</t>
  </si>
  <si>
    <t>44200000000021028021</t>
  </si>
  <si>
    <t>粤财科教（2021）77号关于清算下达2021年中等职业教育学生资助资金</t>
  </si>
  <si>
    <t>44200000000021028024</t>
  </si>
  <si>
    <t>粤财科教（2021）74号清算下达2021年本专科生国家奖助学金和少数民族预科生资助资金</t>
  </si>
  <si>
    <t>44200000000021028025</t>
  </si>
  <si>
    <t>粤财科教（2021）79号下达2021年高校应征入伍服兵役相关资助资金</t>
  </si>
  <si>
    <t>社保科</t>
  </si>
  <si>
    <t>就业补助资金</t>
  </si>
  <si>
    <t>[141001]中山市人力资源和社会保障局</t>
  </si>
  <si>
    <t>44200000000021020824</t>
  </si>
  <si>
    <t>粤财社（2020）321号2021年中央就业补助资金和省级促进就业创业发展专项资金</t>
  </si>
  <si>
    <t>惠企利民</t>
  </si>
  <si>
    <t>44200000000021026139</t>
  </si>
  <si>
    <t>粤财社（2020）321号2021年中央就业补助资金和省级促进就业创业发展专项资金（省级对应安排资金）</t>
  </si>
  <si>
    <t>44200000000021027372</t>
  </si>
  <si>
    <t>粤财社（2021）83号2021年中央财政就业补助资金</t>
  </si>
  <si>
    <t>优抚对象补助经费</t>
  </si>
  <si>
    <t>[147001]中山市退役军人事务局</t>
  </si>
  <si>
    <t>44200000000021020822</t>
  </si>
  <si>
    <t>粤财社（2020）328号中央财政优抚对象补助经费</t>
  </si>
  <si>
    <t>优抚对象医疗保险经费</t>
  </si>
  <si>
    <t>44200000000021020680</t>
  </si>
  <si>
    <t>粤财社（2020）329号中央财政优抚对象医疗保障经费</t>
  </si>
  <si>
    <t>基本药物制度补助资金</t>
  </si>
  <si>
    <t>[082001]中山市卫生健康局</t>
  </si>
  <si>
    <t>44200000000021020701</t>
  </si>
  <si>
    <t>粤财社（2020）307号中央财政基本公共卫生服务补助资金（基本药物制度补助资金）</t>
  </si>
  <si>
    <t>44200000000021028385</t>
  </si>
  <si>
    <t>粤财社（2021）103号2021年第二批中央财政基本公共卫生服务资金（基本药物制度补助资金）</t>
  </si>
  <si>
    <t>城乡居民基本医疗保险补助</t>
  </si>
  <si>
    <t>[160001]中山市医疗保障局</t>
  </si>
  <si>
    <t>44200000000021020683</t>
  </si>
  <si>
    <t>粤财社（2020）279号中央财政2021年城乡居民基本医疗保险补助资金</t>
  </si>
  <si>
    <t>44200000000021026781</t>
  </si>
  <si>
    <t>粤财社（2020）343号2021年省财政城乡居民基本医疗保险补助资金</t>
  </si>
  <si>
    <t>44200000000021027174</t>
  </si>
  <si>
    <t>粤财社（2021）80号2021年中央财政城乡居民基本医疗保险补助资金预算（第二批）</t>
  </si>
  <si>
    <t>计划生育转移支付资金</t>
  </si>
  <si>
    <t>44200000000021020729</t>
  </si>
  <si>
    <t>粤财社（2020）307号中央财政基本公共卫生服务补助资金（计划生育转移支付资金）</t>
  </si>
  <si>
    <t>44200000000021028390</t>
  </si>
  <si>
    <t>粤财社（2021）103号2021年第二批中央财政基本公共卫生服务资金（计划生育转移支付资金）</t>
  </si>
  <si>
    <t>44200000000021028969</t>
  </si>
  <si>
    <t>粤财社（2020）298号2021年省财政第一批卫生健康事业发展性支出资金（计划生育家庭奖励扶助制度补助资金）</t>
  </si>
  <si>
    <t>残疾人事业发展补助经费</t>
  </si>
  <si>
    <t>[078001]中山市残疾人联合会</t>
  </si>
  <si>
    <t>44200000000021020604</t>
  </si>
  <si>
    <t>粤财社（2020）286号中央财政2021年残疾人事业发展补助资金</t>
  </si>
  <si>
    <t>44200000000021021275</t>
  </si>
  <si>
    <t>粤财社（2020）342号2021年技工院校国家奖学金、助学金和免学费补助资金（技工院校免费）</t>
  </si>
  <si>
    <t>44200000000021023832</t>
  </si>
  <si>
    <t>粤财社（2020）342号2021年技工院校国家奖学金、助学金和免学费补助资金（技工院校中职国家奖学金）</t>
  </si>
  <si>
    <t>44200000000021023833</t>
  </si>
  <si>
    <t>粤财社（2020）342号2021年技工院校国家奖学金、助学金和免学费补助资金（技工院校国家助学金）</t>
  </si>
  <si>
    <t>44200000000021027368</t>
  </si>
  <si>
    <t>粤财社（2021）87号2021年技工院校国家奖学金、助学金和免学费中央财政补助资金（技工院校免学费）</t>
  </si>
  <si>
    <t>44200000000021027369</t>
  </si>
  <si>
    <t>粤财社（2021）87号2021年技工院校国家奖学金、助学金和免学费中央财政补助资金（技工院校国家助学金）</t>
  </si>
  <si>
    <t>44200000000021027370</t>
  </si>
  <si>
    <t>粤财社（2021）87号2021年技工院校国家奖学金、助学金和免学费中央财政补助资金（技工教育国家奖学金）</t>
  </si>
  <si>
    <t>医疗救助补助资金</t>
  </si>
  <si>
    <t>44200000000021023034</t>
  </si>
  <si>
    <t>粤财社（2020）281号2021年中央财政医疗救助补助资金（应急救助补助资金）</t>
  </si>
  <si>
    <t>44200000000021027337</t>
  </si>
  <si>
    <t>粤财社（2021）81号2021年中央财政医疗救助补助资金</t>
  </si>
  <si>
    <t>医疗服务与保障能力提升补助资金</t>
  </si>
  <si>
    <t>44200000000021020678</t>
  </si>
  <si>
    <t>粤财社（2020）315号中央财政医疗服务与保障能力提升补助资金</t>
  </si>
  <si>
    <t>44200000000021021338</t>
  </si>
  <si>
    <t>粤财社（2020）310号中央财政医疗救助补助预算资金</t>
  </si>
  <si>
    <t>44200000000021027624</t>
  </si>
  <si>
    <t>粤财社（2021）96号2021年中央财政医疗救助补助资金</t>
  </si>
  <si>
    <t>44200000000021020749</t>
  </si>
  <si>
    <t>粤财社（2020）334号中央财政医疗服务与保障能力提升项目（中医药事业传承与发展部分）补助资金</t>
  </si>
  <si>
    <t>44200000000021020815</t>
  </si>
  <si>
    <t>粤财社（2020）304号中央财政医疗服务与保障能力提升项目补助资金（公立医院综合改革补助）</t>
  </si>
  <si>
    <t>44200000000021020817</t>
  </si>
  <si>
    <t>粤财社（2020）304号中央财政医疗服务与保障能力提升项目补助资金（卫生健康人才培养培训）</t>
  </si>
  <si>
    <t>44200000000021028392</t>
  </si>
  <si>
    <t>粤财社（2021）103号2021年第二批中央财政基本公共卫生服务资金（公立医院综合改革补助资金）</t>
  </si>
  <si>
    <t>44200000000021028393</t>
  </si>
  <si>
    <t>粤财社（2021）103号2021年第二批中央财政基本公共卫生服务资金（卫生健康人才培养）</t>
  </si>
  <si>
    <t>困难群众救助补助经费</t>
  </si>
  <si>
    <t>[077001]中山市民政局</t>
  </si>
  <si>
    <t>44200000000021020621</t>
  </si>
  <si>
    <t>粤财社（2020）309号中央财政2021年困难群众救助补助预算资金</t>
  </si>
  <si>
    <t>44200000000021027367</t>
  </si>
  <si>
    <t>粤财社（2021）31号中央财政 2021年困难群众救助补助预算资金</t>
  </si>
  <si>
    <t>[077004]中山市儿童福利院</t>
  </si>
  <si>
    <t>44200000000021022602</t>
  </si>
  <si>
    <t>基本公共卫生服务补助资金</t>
  </si>
  <si>
    <t>44200000000021020693</t>
  </si>
  <si>
    <t>粤财社（2020）307号中央财政基本公共卫生服务补助资金（基本公共卫生服务补助资金）</t>
  </si>
  <si>
    <t>44200000000021028386</t>
  </si>
  <si>
    <t>粤财社（2021）103号2021年第二批中央财政基本公共卫生服务资金（基本公共卫生服务补助资金）</t>
  </si>
  <si>
    <t>44200000000021029041</t>
  </si>
  <si>
    <t>中山卫健财（2021）24号2021 年中山市基本公共卫生服务补助经费（妇幼保健专项）</t>
  </si>
  <si>
    <t>[160002]中山市医疗保障事业管理中心</t>
  </si>
  <si>
    <t>44200000000021029558</t>
  </si>
  <si>
    <t>市级财政2021年城乡居民基本医疗保险补助资金</t>
  </si>
  <si>
    <t>备注：数据来源于直达资金监控系统。与省财政厅《截止6月30日全省地市直达资金支出情况表》数据一致。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</si>
</sst>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family val="2"/>
      <charset val="0"/>
    </font>
    <font>
      <sz val="14"/>
      <name val="Arial"/>
      <family val="2"/>
      <charset val="0"/>
    </font>
    <font>
      <b/>
      <sz val="16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15" borderId="1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4" borderId="11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3" fillId="25" borderId="15" applyNumberFormat="0" applyAlignment="0" applyProtection="0">
      <alignment vertical="center"/>
    </xf>
    <xf numFmtId="0" fontId="24" fillId="25" borderId="12" applyNumberFormat="0" applyAlignment="0" applyProtection="0">
      <alignment vertical="center"/>
    </xf>
    <xf numFmtId="0" fontId="25" fillId="32" borderId="16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Fill="1"/>
    <xf numFmtId="0" fontId="1" fillId="0" borderId="0" xfId="0" applyFont="1" applyFill="1"/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 applyProtection="1"/>
    <xf numFmtId="0" fontId="4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 applyProtection="1"/>
    <xf numFmtId="0" fontId="4" fillId="2" borderId="3" xfId="0" applyFont="1" applyFill="1" applyBorder="1" applyAlignment="1">
      <alignment horizontal="center" vertical="center" wrapText="1"/>
    </xf>
    <xf numFmtId="10" fontId="4" fillId="2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/>
    <xf numFmtId="0" fontId="5" fillId="0" borderId="1" xfId="0" applyFont="1" applyFill="1" applyBorder="1" applyAlignment="1"/>
    <xf numFmtId="10" fontId="4" fillId="0" borderId="3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10" fontId="4" fillId="3" borderId="3" xfId="0" applyNumberFormat="1" applyFont="1" applyFill="1" applyBorder="1" applyAlignment="1">
      <alignment horizontal="center" vertical="center" wrapText="1"/>
    </xf>
    <xf numFmtId="10" fontId="4" fillId="0" borderId="3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4" fillId="2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/>
    </xf>
    <xf numFmtId="4" fontId="5" fillId="3" borderId="1" xfId="0" applyNumberFormat="1" applyFont="1" applyFill="1" applyBorder="1" applyAlignment="1">
      <alignment horizontal="right"/>
    </xf>
    <xf numFmtId="0" fontId="6" fillId="0" borderId="0" xfId="0" applyFont="1" applyAlignment="1">
      <alignment horizontal="right"/>
    </xf>
    <xf numFmtId="0" fontId="1" fillId="0" borderId="5" xfId="0" applyFont="1" applyBorder="1" applyAlignment="1" applyProtection="1"/>
    <xf numFmtId="0" fontId="4" fillId="0" borderId="4" xfId="0" applyFont="1" applyBorder="1" applyAlignment="1">
      <alignment horizontal="center" vertical="center" wrapText="1"/>
    </xf>
    <xf numFmtId="0" fontId="5" fillId="3" borderId="1" xfId="0" applyFont="1" applyFill="1" applyBorder="1" applyAlignment="1"/>
    <xf numFmtId="0" fontId="5" fillId="3" borderId="7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4" fontId="5" fillId="3" borderId="8" xfId="0" applyNumberFormat="1" applyFont="1" applyFill="1" applyBorder="1" applyAlignment="1">
      <alignment horizontal="right"/>
    </xf>
    <xf numFmtId="0" fontId="5" fillId="0" borderId="2" xfId="0" applyFont="1" applyFill="1" applyBorder="1" applyAlignment="1"/>
    <xf numFmtId="0" fontId="5" fillId="0" borderId="9" xfId="0" applyFont="1" applyFill="1" applyBorder="1" applyAlignment="1"/>
    <xf numFmtId="0" fontId="5" fillId="0" borderId="9" xfId="0" applyFont="1" applyFill="1" applyBorder="1" applyAlignment="1"/>
    <xf numFmtId="0" fontId="5" fillId="0" borderId="8" xfId="0" applyFont="1" applyFill="1" applyBorder="1" applyAlignment="1"/>
    <xf numFmtId="0" fontId="1" fillId="3" borderId="8" xfId="0" applyFont="1" applyFill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73"/>
  <sheetViews>
    <sheetView tabSelected="1" zoomScaleSheetLayoutView="60" workbookViewId="0">
      <pane xSplit="1" topLeftCell="E1" activePane="topRight" state="frozen"/>
      <selection/>
      <selection pane="topRight" activeCell="V1" sqref="V1"/>
    </sheetView>
  </sheetViews>
  <sheetFormatPr defaultColWidth="9.14285714285714" defaultRowHeight="12.75"/>
  <cols>
    <col min="1" max="1" width="6.34285714285714" customWidth="1"/>
    <col min="2" max="2" width="18.7142857142857" customWidth="1"/>
    <col min="3" max="3" width="27.5714285714286" customWidth="1"/>
    <col min="4" max="4" width="49" customWidth="1"/>
    <col min="5" max="5" width="45.4285714285714" customWidth="1"/>
    <col min="6" max="6" width="33.2857142857143" customWidth="1"/>
    <col min="7" max="7" width="164.857142857143" customWidth="1"/>
    <col min="8" max="18" width="16.1428571428571" customWidth="1"/>
    <col min="19" max="19" width="53.9047619047619" hidden="1" customWidth="1"/>
    <col min="20" max="20" width="17.9714285714286" hidden="1" customWidth="1"/>
    <col min="21" max="21" width="19.7619047619048" customWidth="1"/>
  </cols>
  <sheetData>
    <row r="1" ht="30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0" customHeight="1" spans="1:21">
      <c r="A2" s="6"/>
      <c r="B2" s="7"/>
      <c r="U2" s="30" t="s">
        <v>1</v>
      </c>
    </row>
    <row r="3" s="1" customFormat="1" ht="19" customHeight="1" spans="1:21">
      <c r="A3" s="8" t="s">
        <v>2</v>
      </c>
      <c r="B3" s="9" t="s">
        <v>3</v>
      </c>
      <c r="C3" s="8" t="s">
        <v>4</v>
      </c>
      <c r="D3" s="9" t="s">
        <v>5</v>
      </c>
      <c r="E3" s="9" t="s">
        <v>6</v>
      </c>
      <c r="F3" s="8" t="s">
        <v>7</v>
      </c>
      <c r="G3" s="8" t="s">
        <v>8</v>
      </c>
      <c r="H3" s="9" t="s">
        <v>9</v>
      </c>
      <c r="I3" s="8" t="s">
        <v>10</v>
      </c>
      <c r="J3" s="25"/>
      <c r="K3" s="25"/>
      <c r="L3" s="25"/>
      <c r="M3" s="26"/>
      <c r="N3" s="8" t="s">
        <v>11</v>
      </c>
      <c r="O3" s="25"/>
      <c r="P3" s="25"/>
      <c r="Q3" s="25"/>
      <c r="R3" s="31"/>
      <c r="S3" s="8" t="s">
        <v>12</v>
      </c>
      <c r="T3" s="8" t="s">
        <v>13</v>
      </c>
      <c r="U3" s="8" t="s">
        <v>14</v>
      </c>
    </row>
    <row r="4" s="1" customFormat="1" ht="18" customHeight="1" spans="1:21">
      <c r="A4" s="10"/>
      <c r="B4" s="11"/>
      <c r="C4" s="10"/>
      <c r="D4" s="11"/>
      <c r="E4" s="11"/>
      <c r="F4" s="10"/>
      <c r="G4" s="10"/>
      <c r="H4" s="11"/>
      <c r="I4" s="8" t="s">
        <v>15</v>
      </c>
      <c r="J4" s="8" t="s">
        <v>16</v>
      </c>
      <c r="K4" s="8" t="s">
        <v>17</v>
      </c>
      <c r="L4" s="8" t="s">
        <v>18</v>
      </c>
      <c r="M4" s="8" t="s">
        <v>19</v>
      </c>
      <c r="N4" s="8" t="s">
        <v>15</v>
      </c>
      <c r="O4" s="8" t="s">
        <v>16</v>
      </c>
      <c r="P4" s="8" t="s">
        <v>17</v>
      </c>
      <c r="Q4" s="8" t="s">
        <v>18</v>
      </c>
      <c r="R4" s="32" t="s">
        <v>19</v>
      </c>
      <c r="S4" s="10"/>
      <c r="T4" s="10"/>
      <c r="U4" s="10"/>
    </row>
    <row r="5" s="2" customFormat="1" ht="36" customHeight="1" spans="1:21">
      <c r="A5" s="12"/>
      <c r="B5" s="13"/>
      <c r="C5" s="12"/>
      <c r="D5" s="13"/>
      <c r="E5" s="13"/>
      <c r="F5" s="12"/>
      <c r="G5" s="12"/>
      <c r="H5" s="14">
        <f t="shared" ref="H5:H9" si="0">N5/I5</f>
        <v>0.577516467035648</v>
      </c>
      <c r="I5" s="27">
        <f t="shared" ref="I5:L5" si="1">I8+I12+I15+I34+I72</f>
        <v>135235.33</v>
      </c>
      <c r="J5" s="27">
        <f t="shared" si="1"/>
        <v>65358</v>
      </c>
      <c r="K5" s="27">
        <f t="shared" si="1"/>
        <v>23269.04</v>
      </c>
      <c r="L5" s="27">
        <f t="shared" si="1"/>
        <v>46608.29</v>
      </c>
      <c r="M5" s="27"/>
      <c r="N5" s="27">
        <f t="shared" ref="N5:Q5" si="2">N8+N12+N15+N34+N72</f>
        <v>78100.63</v>
      </c>
      <c r="O5" s="27">
        <f t="shared" si="2"/>
        <v>45052</v>
      </c>
      <c r="P5" s="27">
        <f t="shared" si="2"/>
        <v>13528.48</v>
      </c>
      <c r="Q5" s="27">
        <f t="shared" si="2"/>
        <v>19520.15</v>
      </c>
      <c r="R5" s="27"/>
      <c r="S5" s="12"/>
      <c r="T5" s="12"/>
      <c r="U5" s="12"/>
    </row>
    <row r="6" s="3" customFormat="1" ht="36" customHeight="1" spans="1:21">
      <c r="A6" s="15">
        <v>1</v>
      </c>
      <c r="B6" s="16" t="s">
        <v>20</v>
      </c>
      <c r="C6" s="17" t="s">
        <v>21</v>
      </c>
      <c r="D6" s="18" t="s">
        <v>22</v>
      </c>
      <c r="E6" s="18" t="s">
        <v>23</v>
      </c>
      <c r="F6" s="18" t="s">
        <v>24</v>
      </c>
      <c r="G6" s="18" t="s">
        <v>25</v>
      </c>
      <c r="H6" s="19">
        <f t="shared" si="0"/>
        <v>0.0647524752475248</v>
      </c>
      <c r="I6" s="28">
        <v>202</v>
      </c>
      <c r="J6" s="28">
        <v>202</v>
      </c>
      <c r="K6" s="18" t="s">
        <v>26</v>
      </c>
      <c r="L6" s="18" t="s">
        <v>26</v>
      </c>
      <c r="M6" s="18" t="s">
        <v>26</v>
      </c>
      <c r="N6" s="28">
        <v>13.08</v>
      </c>
      <c r="O6" s="28">
        <v>13.08</v>
      </c>
      <c r="P6" s="18" t="s">
        <v>26</v>
      </c>
      <c r="Q6" s="18" t="s">
        <v>26</v>
      </c>
      <c r="R6" s="18" t="s">
        <v>26</v>
      </c>
      <c r="S6" s="17"/>
      <c r="T6" s="17"/>
      <c r="U6" s="18" t="s">
        <v>27</v>
      </c>
    </row>
    <row r="7" s="3" customFormat="1" ht="36" customHeight="1" spans="1:21">
      <c r="A7" s="15">
        <v>2</v>
      </c>
      <c r="B7" s="16" t="s">
        <v>20</v>
      </c>
      <c r="C7" s="17" t="s">
        <v>21</v>
      </c>
      <c r="D7" s="18" t="s">
        <v>28</v>
      </c>
      <c r="E7" s="18" t="s">
        <v>23</v>
      </c>
      <c r="F7" s="18" t="s">
        <v>29</v>
      </c>
      <c r="G7" s="18" t="s">
        <v>30</v>
      </c>
      <c r="H7" s="19">
        <v>0</v>
      </c>
      <c r="I7" s="28">
        <v>1850</v>
      </c>
      <c r="J7" s="28">
        <v>1850</v>
      </c>
      <c r="K7" s="18" t="s">
        <v>26</v>
      </c>
      <c r="L7" s="18" t="s">
        <v>26</v>
      </c>
      <c r="M7" s="18" t="s">
        <v>26</v>
      </c>
      <c r="N7" s="18" t="s">
        <v>26</v>
      </c>
      <c r="O7" s="18" t="s">
        <v>26</v>
      </c>
      <c r="P7" s="18" t="s">
        <v>26</v>
      </c>
      <c r="Q7" s="18" t="s">
        <v>26</v>
      </c>
      <c r="R7" s="18" t="s">
        <v>26</v>
      </c>
      <c r="S7" s="17"/>
      <c r="T7" s="17"/>
      <c r="U7" s="18" t="s">
        <v>27</v>
      </c>
    </row>
    <row r="8" s="4" customFormat="1" ht="36" customHeight="1" spans="1:21">
      <c r="A8" s="20" t="s">
        <v>31</v>
      </c>
      <c r="B8" s="21"/>
      <c r="C8" s="21"/>
      <c r="D8" s="21"/>
      <c r="E8" s="21"/>
      <c r="F8" s="21"/>
      <c r="G8" s="22"/>
      <c r="H8" s="23">
        <f t="shared" si="0"/>
        <v>0.00637426900584795</v>
      </c>
      <c r="I8" s="29">
        <f t="shared" ref="I8:O8" si="3">SUM(I6:I7)</f>
        <v>2052</v>
      </c>
      <c r="J8" s="29">
        <f t="shared" si="3"/>
        <v>2052</v>
      </c>
      <c r="K8" s="29"/>
      <c r="L8" s="29"/>
      <c r="M8" s="29"/>
      <c r="N8" s="29">
        <f t="shared" si="3"/>
        <v>13.08</v>
      </c>
      <c r="O8" s="29">
        <f t="shared" si="3"/>
        <v>13.08</v>
      </c>
      <c r="P8" s="29"/>
      <c r="Q8" s="29"/>
      <c r="R8" s="29"/>
      <c r="S8" s="33"/>
      <c r="T8" s="33"/>
      <c r="U8" s="33"/>
    </row>
    <row r="9" s="3" customFormat="1" ht="36" customHeight="1" spans="1:21">
      <c r="A9" s="15">
        <v>3</v>
      </c>
      <c r="B9" s="15" t="s">
        <v>32</v>
      </c>
      <c r="C9" s="17" t="s">
        <v>21</v>
      </c>
      <c r="D9" s="18" t="s">
        <v>33</v>
      </c>
      <c r="E9" s="18" t="s">
        <v>34</v>
      </c>
      <c r="F9" s="18" t="s">
        <v>35</v>
      </c>
      <c r="G9" s="18" t="s">
        <v>36</v>
      </c>
      <c r="H9" s="19">
        <f t="shared" si="0"/>
        <v>0.191565849517139</v>
      </c>
      <c r="I9" s="28">
        <v>753.84</v>
      </c>
      <c r="J9" s="28">
        <v>753.84</v>
      </c>
      <c r="K9" s="18" t="s">
        <v>26</v>
      </c>
      <c r="L9" s="18" t="s">
        <v>26</v>
      </c>
      <c r="M9" s="18" t="s">
        <v>26</v>
      </c>
      <c r="N9" s="28">
        <v>144.41</v>
      </c>
      <c r="O9" s="28">
        <v>144.41</v>
      </c>
      <c r="P9" s="18" t="s">
        <v>26</v>
      </c>
      <c r="Q9" s="18" t="s">
        <v>26</v>
      </c>
      <c r="R9" s="18" t="s">
        <v>26</v>
      </c>
      <c r="S9" s="17"/>
      <c r="T9" s="17"/>
      <c r="U9" s="18" t="s">
        <v>27</v>
      </c>
    </row>
    <row r="10" s="4" customFormat="1" ht="36" customHeight="1" spans="1:21">
      <c r="A10" s="16">
        <v>4</v>
      </c>
      <c r="B10" s="15" t="s">
        <v>32</v>
      </c>
      <c r="C10" s="18" t="s">
        <v>21</v>
      </c>
      <c r="D10" s="18" t="s">
        <v>37</v>
      </c>
      <c r="E10" s="18" t="s">
        <v>33</v>
      </c>
      <c r="F10" s="18" t="s">
        <v>38</v>
      </c>
      <c r="G10" s="18" t="s">
        <v>39</v>
      </c>
      <c r="H10" s="24">
        <v>0</v>
      </c>
      <c r="I10" s="28">
        <v>105.34</v>
      </c>
      <c r="J10" s="28">
        <v>105.34</v>
      </c>
      <c r="K10" s="18" t="s">
        <v>26</v>
      </c>
      <c r="L10" s="18" t="s">
        <v>26</v>
      </c>
      <c r="M10" s="18" t="s">
        <v>26</v>
      </c>
      <c r="N10" s="18" t="s">
        <v>26</v>
      </c>
      <c r="O10" s="18" t="s">
        <v>26</v>
      </c>
      <c r="P10" s="18" t="s">
        <v>26</v>
      </c>
      <c r="Q10" s="18" t="s">
        <v>26</v>
      </c>
      <c r="R10" s="18" t="s">
        <v>26</v>
      </c>
      <c r="S10" s="18"/>
      <c r="T10" s="18"/>
      <c r="U10" s="18" t="s">
        <v>27</v>
      </c>
    </row>
    <row r="11" s="3" customFormat="1" ht="36" customHeight="1" spans="1:21">
      <c r="A11" s="15">
        <v>5</v>
      </c>
      <c r="B11" s="15" t="s">
        <v>32</v>
      </c>
      <c r="C11" s="17" t="s">
        <v>21</v>
      </c>
      <c r="D11" s="18" t="s">
        <v>40</v>
      </c>
      <c r="E11" s="18" t="s">
        <v>41</v>
      </c>
      <c r="F11" s="18" t="s">
        <v>42</v>
      </c>
      <c r="G11" s="18" t="s">
        <v>43</v>
      </c>
      <c r="H11" s="19">
        <f t="shared" ref="H11:H13" si="4">N11/I11</f>
        <v>1</v>
      </c>
      <c r="I11" s="28">
        <v>1158</v>
      </c>
      <c r="J11" s="28">
        <v>1158</v>
      </c>
      <c r="K11" s="18" t="s">
        <v>26</v>
      </c>
      <c r="L11" s="18" t="s">
        <v>26</v>
      </c>
      <c r="M11" s="18" t="s">
        <v>26</v>
      </c>
      <c r="N11" s="28">
        <v>1158</v>
      </c>
      <c r="O11" s="28">
        <v>1158</v>
      </c>
      <c r="P11" s="18" t="s">
        <v>26</v>
      </c>
      <c r="Q11" s="18" t="s">
        <v>26</v>
      </c>
      <c r="R11" s="18" t="s">
        <v>26</v>
      </c>
      <c r="S11" s="17"/>
      <c r="T11" s="17"/>
      <c r="U11" s="18" t="s">
        <v>27</v>
      </c>
    </row>
    <row r="12" s="1" customFormat="1" ht="36" customHeight="1" spans="1:21">
      <c r="A12" s="20" t="s">
        <v>31</v>
      </c>
      <c r="B12" s="21"/>
      <c r="C12" s="21"/>
      <c r="D12" s="21"/>
      <c r="E12" s="21"/>
      <c r="F12" s="21"/>
      <c r="G12" s="22"/>
      <c r="H12" s="23">
        <f t="shared" si="4"/>
        <v>0.645658790985435</v>
      </c>
      <c r="I12" s="29">
        <f t="shared" ref="I12:O12" si="5">SUM(I9:I11)</f>
        <v>2017.18</v>
      </c>
      <c r="J12" s="29">
        <f t="shared" si="5"/>
        <v>2017.18</v>
      </c>
      <c r="K12" s="29"/>
      <c r="L12" s="29"/>
      <c r="M12" s="29"/>
      <c r="N12" s="29">
        <f t="shared" si="5"/>
        <v>1302.41</v>
      </c>
      <c r="O12" s="29">
        <f t="shared" si="5"/>
        <v>1302.41</v>
      </c>
      <c r="P12" s="29"/>
      <c r="Q12" s="29"/>
      <c r="R12" s="29"/>
      <c r="S12" s="33"/>
      <c r="T12" s="33"/>
      <c r="U12" s="33"/>
    </row>
    <row r="13" s="3" customFormat="1" ht="36" customHeight="1" spans="1:21">
      <c r="A13" s="15">
        <v>6</v>
      </c>
      <c r="B13" s="15" t="s">
        <v>44</v>
      </c>
      <c r="C13" s="17" t="s">
        <v>21</v>
      </c>
      <c r="D13" s="18" t="s">
        <v>37</v>
      </c>
      <c r="E13" s="18" t="s">
        <v>45</v>
      </c>
      <c r="F13" s="18" t="s">
        <v>46</v>
      </c>
      <c r="G13" s="18" t="s">
        <v>47</v>
      </c>
      <c r="H13" s="19">
        <f t="shared" si="4"/>
        <v>1</v>
      </c>
      <c r="I13" s="28">
        <v>13.93</v>
      </c>
      <c r="J13" s="28">
        <v>13.93</v>
      </c>
      <c r="K13" s="18" t="s">
        <v>26</v>
      </c>
      <c r="L13" s="18" t="s">
        <v>26</v>
      </c>
      <c r="M13" s="18" t="s">
        <v>26</v>
      </c>
      <c r="N13" s="28">
        <v>13.93</v>
      </c>
      <c r="O13" s="28">
        <v>13.93</v>
      </c>
      <c r="P13" s="18" t="s">
        <v>26</v>
      </c>
      <c r="Q13" s="18" t="s">
        <v>26</v>
      </c>
      <c r="R13" s="18" t="s">
        <v>26</v>
      </c>
      <c r="S13" s="17"/>
      <c r="T13" s="17"/>
      <c r="U13" s="18" t="s">
        <v>48</v>
      </c>
    </row>
    <row r="14" s="3" customFormat="1" ht="36" customHeight="1" spans="1:21">
      <c r="A14" s="15">
        <v>7</v>
      </c>
      <c r="B14" s="15" t="s">
        <v>44</v>
      </c>
      <c r="C14" s="17" t="s">
        <v>21</v>
      </c>
      <c r="D14" s="18" t="s">
        <v>37</v>
      </c>
      <c r="E14" s="18" t="s">
        <v>45</v>
      </c>
      <c r="F14" s="18" t="s">
        <v>49</v>
      </c>
      <c r="G14" s="18" t="s">
        <v>50</v>
      </c>
      <c r="H14" s="19">
        <v>0</v>
      </c>
      <c r="I14" s="28">
        <v>131.98</v>
      </c>
      <c r="J14" s="28">
        <v>131.98</v>
      </c>
      <c r="K14" s="18" t="s">
        <v>26</v>
      </c>
      <c r="L14" s="18" t="s">
        <v>26</v>
      </c>
      <c r="M14" s="18" t="s">
        <v>26</v>
      </c>
      <c r="N14" s="18" t="s">
        <v>26</v>
      </c>
      <c r="O14" s="18" t="s">
        <v>26</v>
      </c>
      <c r="P14" s="18" t="s">
        <v>26</v>
      </c>
      <c r="Q14" s="18" t="s">
        <v>26</v>
      </c>
      <c r="R14" s="18" t="s">
        <v>26</v>
      </c>
      <c r="S14" s="17"/>
      <c r="T14" s="17"/>
      <c r="U14" s="18" t="s">
        <v>27</v>
      </c>
    </row>
    <row r="15" s="1" customFormat="1" ht="36" customHeight="1" spans="1:21">
      <c r="A15" s="20" t="s">
        <v>31</v>
      </c>
      <c r="B15" s="21"/>
      <c r="C15" s="21"/>
      <c r="D15" s="21"/>
      <c r="E15" s="21"/>
      <c r="F15" s="21"/>
      <c r="G15" s="22"/>
      <c r="H15" s="23">
        <f t="shared" ref="H15:H19" si="6">N15/I15</f>
        <v>0.0954698101569461</v>
      </c>
      <c r="I15" s="29">
        <f t="shared" ref="I15:O15" si="7">SUM(I13:I14)</f>
        <v>145.91</v>
      </c>
      <c r="J15" s="29">
        <f t="shared" si="7"/>
        <v>145.91</v>
      </c>
      <c r="K15" s="29"/>
      <c r="L15" s="29"/>
      <c r="M15" s="29"/>
      <c r="N15" s="29">
        <f t="shared" si="7"/>
        <v>13.93</v>
      </c>
      <c r="O15" s="29">
        <f t="shared" si="7"/>
        <v>13.93</v>
      </c>
      <c r="P15" s="29"/>
      <c r="Q15" s="29"/>
      <c r="R15" s="29"/>
      <c r="S15" s="33"/>
      <c r="T15" s="33"/>
      <c r="U15" s="33"/>
    </row>
    <row r="16" s="3" customFormat="1" ht="36" customHeight="1" spans="1:21">
      <c r="A16" s="15">
        <v>8</v>
      </c>
      <c r="B16" s="15" t="s">
        <v>51</v>
      </c>
      <c r="C16" s="17" t="s">
        <v>21</v>
      </c>
      <c r="D16" s="18" t="s">
        <v>52</v>
      </c>
      <c r="E16" s="18" t="s">
        <v>53</v>
      </c>
      <c r="F16" s="18" t="s">
        <v>54</v>
      </c>
      <c r="G16" s="18" t="s">
        <v>55</v>
      </c>
      <c r="H16" s="19">
        <f t="shared" si="6"/>
        <v>0.640640295186934</v>
      </c>
      <c r="I16" s="28">
        <v>18429</v>
      </c>
      <c r="J16" s="18" t="s">
        <v>26</v>
      </c>
      <c r="K16" s="28">
        <v>18429</v>
      </c>
      <c r="L16" s="18" t="s">
        <v>26</v>
      </c>
      <c r="M16" s="18" t="s">
        <v>26</v>
      </c>
      <c r="N16" s="28">
        <v>11806.36</v>
      </c>
      <c r="O16" s="18" t="s">
        <v>26</v>
      </c>
      <c r="P16" s="28">
        <v>11806.36</v>
      </c>
      <c r="Q16" s="18" t="s">
        <v>26</v>
      </c>
      <c r="R16" s="18" t="s">
        <v>26</v>
      </c>
      <c r="S16" s="17"/>
      <c r="T16" s="17"/>
      <c r="U16" s="18" t="s">
        <v>27</v>
      </c>
    </row>
    <row r="17" s="3" customFormat="1" ht="36" customHeight="1" spans="1:21">
      <c r="A17" s="15">
        <v>9</v>
      </c>
      <c r="B17" s="15" t="s">
        <v>51</v>
      </c>
      <c r="C17" s="17" t="s">
        <v>21</v>
      </c>
      <c r="D17" s="18" t="s">
        <v>52</v>
      </c>
      <c r="E17" s="18" t="s">
        <v>53</v>
      </c>
      <c r="F17" s="18" t="s">
        <v>56</v>
      </c>
      <c r="G17" s="18" t="s">
        <v>57</v>
      </c>
      <c r="H17" s="19">
        <f t="shared" si="6"/>
        <v>0.69326579261025</v>
      </c>
      <c r="I17" s="28">
        <v>11746</v>
      </c>
      <c r="J17" s="28">
        <v>11746</v>
      </c>
      <c r="K17" s="18" t="s">
        <v>26</v>
      </c>
      <c r="L17" s="18" t="s">
        <v>26</v>
      </c>
      <c r="M17" s="18" t="s">
        <v>26</v>
      </c>
      <c r="N17" s="28">
        <v>8143.1</v>
      </c>
      <c r="O17" s="28">
        <v>8143.1</v>
      </c>
      <c r="P17" s="18" t="s">
        <v>26</v>
      </c>
      <c r="Q17" s="18" t="s">
        <v>26</v>
      </c>
      <c r="R17" s="18" t="s">
        <v>26</v>
      </c>
      <c r="S17" s="17"/>
      <c r="T17" s="17"/>
      <c r="U17" s="18" t="s">
        <v>27</v>
      </c>
    </row>
    <row r="18" s="3" customFormat="1" ht="36" customHeight="1" spans="1:21">
      <c r="A18" s="15">
        <v>10</v>
      </c>
      <c r="B18" s="15" t="s">
        <v>51</v>
      </c>
      <c r="C18" s="17" t="s">
        <v>21</v>
      </c>
      <c r="D18" s="18" t="s">
        <v>52</v>
      </c>
      <c r="E18" s="18" t="s">
        <v>53</v>
      </c>
      <c r="F18" s="18" t="s">
        <v>58</v>
      </c>
      <c r="G18" s="18" t="s">
        <v>59</v>
      </c>
      <c r="H18" s="19">
        <f t="shared" si="6"/>
        <v>0.0370809792843691</v>
      </c>
      <c r="I18" s="28">
        <v>531</v>
      </c>
      <c r="J18" s="28">
        <v>531</v>
      </c>
      <c r="K18" s="18" t="s">
        <v>26</v>
      </c>
      <c r="L18" s="18" t="s">
        <v>26</v>
      </c>
      <c r="M18" s="18" t="s">
        <v>26</v>
      </c>
      <c r="N18" s="28">
        <v>19.69</v>
      </c>
      <c r="O18" s="28">
        <v>19.69</v>
      </c>
      <c r="P18" s="18" t="s">
        <v>26</v>
      </c>
      <c r="Q18" s="18" t="s">
        <v>26</v>
      </c>
      <c r="R18" s="18" t="s">
        <v>26</v>
      </c>
      <c r="S18" s="17"/>
      <c r="T18" s="17"/>
      <c r="U18" s="18" t="s">
        <v>27</v>
      </c>
    </row>
    <row r="19" s="3" customFormat="1" ht="36" customHeight="1" spans="1:21">
      <c r="A19" s="15">
        <v>11</v>
      </c>
      <c r="B19" s="15" t="s">
        <v>51</v>
      </c>
      <c r="C19" s="17" t="s">
        <v>21</v>
      </c>
      <c r="D19" s="18" t="s">
        <v>52</v>
      </c>
      <c r="E19" s="18" t="s">
        <v>53</v>
      </c>
      <c r="F19" s="18" t="s">
        <v>60</v>
      </c>
      <c r="G19" s="18" t="s">
        <v>61</v>
      </c>
      <c r="H19" s="19">
        <f t="shared" si="6"/>
        <v>0.708277554260559</v>
      </c>
      <c r="I19" s="28">
        <v>5542.7</v>
      </c>
      <c r="J19" s="28">
        <v>5542.7</v>
      </c>
      <c r="K19" s="18" t="s">
        <v>26</v>
      </c>
      <c r="L19" s="18" t="s">
        <v>26</v>
      </c>
      <c r="M19" s="18" t="s">
        <v>26</v>
      </c>
      <c r="N19" s="28">
        <v>3925.77</v>
      </c>
      <c r="O19" s="28">
        <v>3925.77</v>
      </c>
      <c r="P19" s="18" t="s">
        <v>26</v>
      </c>
      <c r="Q19" s="18" t="s">
        <v>26</v>
      </c>
      <c r="R19" s="18" t="s">
        <v>26</v>
      </c>
      <c r="S19" s="17"/>
      <c r="T19" s="17"/>
      <c r="U19" s="18" t="s">
        <v>27</v>
      </c>
    </row>
    <row r="20" s="3" customFormat="1" ht="36" customHeight="1" spans="1:21">
      <c r="A20" s="15">
        <v>12</v>
      </c>
      <c r="B20" s="15" t="s">
        <v>51</v>
      </c>
      <c r="C20" s="17" t="s">
        <v>21</v>
      </c>
      <c r="D20" s="18" t="s">
        <v>52</v>
      </c>
      <c r="E20" s="18" t="s">
        <v>53</v>
      </c>
      <c r="F20" s="18" t="s">
        <v>62</v>
      </c>
      <c r="G20" s="18" t="s">
        <v>63</v>
      </c>
      <c r="H20" s="19">
        <v>0</v>
      </c>
      <c r="I20" s="28">
        <v>67</v>
      </c>
      <c r="J20" s="18" t="s">
        <v>26</v>
      </c>
      <c r="K20" s="28">
        <v>67</v>
      </c>
      <c r="L20" s="18" t="s">
        <v>26</v>
      </c>
      <c r="M20" s="18" t="s">
        <v>26</v>
      </c>
      <c r="N20" s="18" t="s">
        <v>26</v>
      </c>
      <c r="O20" s="18" t="s">
        <v>26</v>
      </c>
      <c r="P20" s="18" t="s">
        <v>26</v>
      </c>
      <c r="Q20" s="18" t="s">
        <v>26</v>
      </c>
      <c r="R20" s="18" t="s">
        <v>26</v>
      </c>
      <c r="S20" s="17"/>
      <c r="T20" s="17"/>
      <c r="U20" s="18" t="s">
        <v>27</v>
      </c>
    </row>
    <row r="21" s="3" customFormat="1" ht="36" customHeight="1" spans="1:21">
      <c r="A21" s="15">
        <v>13</v>
      </c>
      <c r="B21" s="15" t="s">
        <v>51</v>
      </c>
      <c r="C21" s="17" t="s">
        <v>21</v>
      </c>
      <c r="D21" s="18" t="s">
        <v>52</v>
      </c>
      <c r="E21" s="18" t="s">
        <v>53</v>
      </c>
      <c r="F21" s="18" t="s">
        <v>64</v>
      </c>
      <c r="G21" s="18" t="s">
        <v>65</v>
      </c>
      <c r="H21" s="19">
        <v>0</v>
      </c>
      <c r="I21" s="28">
        <v>2311.61</v>
      </c>
      <c r="J21" s="28">
        <v>1725.61</v>
      </c>
      <c r="K21" s="28">
        <v>586</v>
      </c>
      <c r="L21" s="18" t="s">
        <v>26</v>
      </c>
      <c r="M21" s="18" t="s">
        <v>26</v>
      </c>
      <c r="N21" s="18" t="s">
        <v>26</v>
      </c>
      <c r="O21" s="18" t="s">
        <v>26</v>
      </c>
      <c r="P21" s="18" t="s">
        <v>26</v>
      </c>
      <c r="Q21" s="18" t="s">
        <v>26</v>
      </c>
      <c r="R21" s="18" t="s">
        <v>26</v>
      </c>
      <c r="S21" s="17"/>
      <c r="T21" s="17"/>
      <c r="U21" s="18" t="s">
        <v>27</v>
      </c>
    </row>
    <row r="22" s="3" customFormat="1" ht="36" customHeight="1" spans="1:21">
      <c r="A22" s="15">
        <v>14</v>
      </c>
      <c r="B22" s="15" t="s">
        <v>51</v>
      </c>
      <c r="C22" s="17" t="s">
        <v>21</v>
      </c>
      <c r="D22" s="18" t="s">
        <v>52</v>
      </c>
      <c r="E22" s="18" t="s">
        <v>53</v>
      </c>
      <c r="F22" s="18" t="s">
        <v>66</v>
      </c>
      <c r="G22" s="18" t="s">
        <v>67</v>
      </c>
      <c r="H22" s="19">
        <v>0</v>
      </c>
      <c r="I22" s="28">
        <v>790.06</v>
      </c>
      <c r="J22" s="18" t="s">
        <v>26</v>
      </c>
      <c r="K22" s="28">
        <v>790.06</v>
      </c>
      <c r="L22" s="18" t="s">
        <v>26</v>
      </c>
      <c r="M22" s="18" t="s">
        <v>26</v>
      </c>
      <c r="N22" s="18" t="s">
        <v>26</v>
      </c>
      <c r="O22" s="18" t="s">
        <v>26</v>
      </c>
      <c r="P22" s="18" t="s">
        <v>26</v>
      </c>
      <c r="Q22" s="18" t="s">
        <v>26</v>
      </c>
      <c r="R22" s="18" t="s">
        <v>26</v>
      </c>
      <c r="S22" s="17"/>
      <c r="T22" s="17"/>
      <c r="U22" s="18" t="s">
        <v>27</v>
      </c>
    </row>
    <row r="23" s="3" customFormat="1" ht="36" customHeight="1" spans="1:21">
      <c r="A23" s="15">
        <v>15</v>
      </c>
      <c r="B23" s="15" t="s">
        <v>51</v>
      </c>
      <c r="C23" s="17" t="s">
        <v>21</v>
      </c>
      <c r="D23" s="18" t="s">
        <v>68</v>
      </c>
      <c r="E23" s="18" t="s">
        <v>53</v>
      </c>
      <c r="F23" s="18" t="s">
        <v>69</v>
      </c>
      <c r="G23" s="18" t="s">
        <v>70</v>
      </c>
      <c r="H23" s="19">
        <f t="shared" ref="H23:H28" si="8">N23/I23</f>
        <v>0.362116991643454</v>
      </c>
      <c r="I23" s="28">
        <v>86.16</v>
      </c>
      <c r="J23" s="28">
        <v>86.16</v>
      </c>
      <c r="K23" s="18" t="s">
        <v>26</v>
      </c>
      <c r="L23" s="18" t="s">
        <v>26</v>
      </c>
      <c r="M23" s="18" t="s">
        <v>26</v>
      </c>
      <c r="N23" s="28">
        <v>31.2</v>
      </c>
      <c r="O23" s="28">
        <v>31.2</v>
      </c>
      <c r="P23" s="18" t="s">
        <v>26</v>
      </c>
      <c r="Q23" s="18" t="s">
        <v>26</v>
      </c>
      <c r="R23" s="18" t="s">
        <v>26</v>
      </c>
      <c r="S23" s="17"/>
      <c r="T23" s="17"/>
      <c r="U23" s="18" t="s">
        <v>48</v>
      </c>
    </row>
    <row r="24" s="3" customFormat="1" ht="36" customHeight="1" spans="1:21">
      <c r="A24" s="15">
        <v>16</v>
      </c>
      <c r="B24" s="15" t="s">
        <v>51</v>
      </c>
      <c r="C24" s="17" t="s">
        <v>21</v>
      </c>
      <c r="D24" s="18" t="s">
        <v>68</v>
      </c>
      <c r="E24" s="18" t="s">
        <v>53</v>
      </c>
      <c r="F24" s="18" t="s">
        <v>71</v>
      </c>
      <c r="G24" s="18" t="s">
        <v>72</v>
      </c>
      <c r="H24" s="19">
        <f t="shared" si="8"/>
        <v>0.448066713085861</v>
      </c>
      <c r="I24" s="28">
        <v>1838.32</v>
      </c>
      <c r="J24" s="18" t="s">
        <v>26</v>
      </c>
      <c r="K24" s="28">
        <v>1838.32</v>
      </c>
      <c r="L24" s="18" t="s">
        <v>26</v>
      </c>
      <c r="M24" s="18" t="s">
        <v>26</v>
      </c>
      <c r="N24" s="28">
        <v>823.69</v>
      </c>
      <c r="O24" s="18" t="s">
        <v>26</v>
      </c>
      <c r="P24" s="28">
        <v>823.69</v>
      </c>
      <c r="Q24" s="18" t="s">
        <v>26</v>
      </c>
      <c r="R24" s="18" t="s">
        <v>26</v>
      </c>
      <c r="S24" s="17"/>
      <c r="T24" s="17"/>
      <c r="U24" s="18" t="s">
        <v>27</v>
      </c>
    </row>
    <row r="25" s="3" customFormat="1" ht="36" customHeight="1" spans="1:21">
      <c r="A25" s="15">
        <v>17</v>
      </c>
      <c r="B25" s="15" t="s">
        <v>51</v>
      </c>
      <c r="C25" s="17" t="s">
        <v>21</v>
      </c>
      <c r="D25" s="18" t="s">
        <v>68</v>
      </c>
      <c r="E25" s="18" t="s">
        <v>53</v>
      </c>
      <c r="F25" s="18" t="s">
        <v>73</v>
      </c>
      <c r="G25" s="18" t="s">
        <v>74</v>
      </c>
      <c r="H25" s="19">
        <v>0</v>
      </c>
      <c r="I25" s="28">
        <v>221</v>
      </c>
      <c r="J25" s="28">
        <v>221</v>
      </c>
      <c r="K25" s="18" t="s">
        <v>26</v>
      </c>
      <c r="L25" s="18" t="s">
        <v>26</v>
      </c>
      <c r="M25" s="18" t="s">
        <v>26</v>
      </c>
      <c r="N25" s="18" t="s">
        <v>26</v>
      </c>
      <c r="O25" s="18" t="s">
        <v>26</v>
      </c>
      <c r="P25" s="18" t="s">
        <v>26</v>
      </c>
      <c r="Q25" s="18" t="s">
        <v>26</v>
      </c>
      <c r="R25" s="18" t="s">
        <v>26</v>
      </c>
      <c r="S25" s="17"/>
      <c r="T25" s="17"/>
      <c r="U25" s="18" t="s">
        <v>27</v>
      </c>
    </row>
    <row r="26" s="3" customFormat="1" ht="36" customHeight="1" spans="1:21">
      <c r="A26" s="15">
        <v>18</v>
      </c>
      <c r="B26" s="15" t="s">
        <v>51</v>
      </c>
      <c r="C26" s="17" t="s">
        <v>21</v>
      </c>
      <c r="D26" s="18" t="s">
        <v>68</v>
      </c>
      <c r="E26" s="18" t="s">
        <v>53</v>
      </c>
      <c r="F26" s="18" t="s">
        <v>75</v>
      </c>
      <c r="G26" s="18" t="s">
        <v>76</v>
      </c>
      <c r="H26" s="19">
        <f t="shared" si="8"/>
        <v>0.51875</v>
      </c>
      <c r="I26" s="28">
        <v>160</v>
      </c>
      <c r="J26" s="18" t="s">
        <v>26</v>
      </c>
      <c r="K26" s="28">
        <v>160</v>
      </c>
      <c r="L26" s="18" t="s">
        <v>26</v>
      </c>
      <c r="M26" s="18" t="s">
        <v>26</v>
      </c>
      <c r="N26" s="28">
        <v>83</v>
      </c>
      <c r="O26" s="18" t="s">
        <v>26</v>
      </c>
      <c r="P26" s="28">
        <v>83</v>
      </c>
      <c r="Q26" s="18" t="s">
        <v>26</v>
      </c>
      <c r="R26" s="18" t="s">
        <v>26</v>
      </c>
      <c r="S26" s="17"/>
      <c r="T26" s="17"/>
      <c r="U26" s="18" t="s">
        <v>48</v>
      </c>
    </row>
    <row r="27" s="3" customFormat="1" ht="36" customHeight="1" spans="1:21">
      <c r="A27" s="15">
        <v>19</v>
      </c>
      <c r="B27" s="15" t="s">
        <v>51</v>
      </c>
      <c r="C27" s="17" t="s">
        <v>21</v>
      </c>
      <c r="D27" s="18" t="s">
        <v>68</v>
      </c>
      <c r="E27" s="18" t="s">
        <v>53</v>
      </c>
      <c r="F27" s="18" t="s">
        <v>77</v>
      </c>
      <c r="G27" s="18" t="s">
        <v>78</v>
      </c>
      <c r="H27" s="19">
        <f t="shared" si="8"/>
        <v>0.535592105263158</v>
      </c>
      <c r="I27" s="28">
        <v>304</v>
      </c>
      <c r="J27" s="28">
        <v>304</v>
      </c>
      <c r="K27" s="18" t="s">
        <v>26</v>
      </c>
      <c r="L27" s="18" t="s">
        <v>26</v>
      </c>
      <c r="M27" s="18" t="s">
        <v>26</v>
      </c>
      <c r="N27" s="28">
        <v>162.82</v>
      </c>
      <c r="O27" s="28">
        <v>162.82</v>
      </c>
      <c r="P27" s="18" t="s">
        <v>26</v>
      </c>
      <c r="Q27" s="18" t="s">
        <v>26</v>
      </c>
      <c r="R27" s="18" t="s">
        <v>26</v>
      </c>
      <c r="S27" s="17"/>
      <c r="T27" s="17"/>
      <c r="U27" s="18" t="s">
        <v>48</v>
      </c>
    </row>
    <row r="28" s="3" customFormat="1" ht="36" customHeight="1" spans="1:21">
      <c r="A28" s="15">
        <v>20</v>
      </c>
      <c r="B28" s="15" t="s">
        <v>51</v>
      </c>
      <c r="C28" s="17" t="s">
        <v>21</v>
      </c>
      <c r="D28" s="18" t="s">
        <v>68</v>
      </c>
      <c r="E28" s="18" t="s">
        <v>53</v>
      </c>
      <c r="F28" s="18" t="s">
        <v>79</v>
      </c>
      <c r="G28" s="18" t="s">
        <v>80</v>
      </c>
      <c r="H28" s="19">
        <f t="shared" si="8"/>
        <v>0.594276094276094</v>
      </c>
      <c r="I28" s="28">
        <v>11.88</v>
      </c>
      <c r="J28" s="28">
        <v>11.88</v>
      </c>
      <c r="K28" s="18" t="s">
        <v>26</v>
      </c>
      <c r="L28" s="18" t="s">
        <v>26</v>
      </c>
      <c r="M28" s="18" t="s">
        <v>26</v>
      </c>
      <c r="N28" s="28">
        <v>7.06</v>
      </c>
      <c r="O28" s="28">
        <v>7.06</v>
      </c>
      <c r="P28" s="18" t="s">
        <v>26</v>
      </c>
      <c r="Q28" s="18" t="s">
        <v>26</v>
      </c>
      <c r="R28" s="18" t="s">
        <v>26</v>
      </c>
      <c r="S28" s="17"/>
      <c r="T28" s="17"/>
      <c r="U28" s="18" t="s">
        <v>48</v>
      </c>
    </row>
    <row r="29" s="3" customFormat="1" ht="36" customHeight="1" spans="1:21">
      <c r="A29" s="15">
        <v>21</v>
      </c>
      <c r="B29" s="15" t="s">
        <v>51</v>
      </c>
      <c r="C29" s="17" t="s">
        <v>21</v>
      </c>
      <c r="D29" s="18" t="s">
        <v>68</v>
      </c>
      <c r="E29" s="18" t="s">
        <v>53</v>
      </c>
      <c r="F29" s="18" t="s">
        <v>81</v>
      </c>
      <c r="G29" s="18" t="s">
        <v>82</v>
      </c>
      <c r="H29" s="19">
        <v>0</v>
      </c>
      <c r="I29" s="28">
        <v>1.32</v>
      </c>
      <c r="J29" s="28">
        <v>1.32</v>
      </c>
      <c r="K29" s="18" t="s">
        <v>26</v>
      </c>
      <c r="L29" s="18" t="s">
        <v>26</v>
      </c>
      <c r="M29" s="18" t="s">
        <v>26</v>
      </c>
      <c r="N29" s="18" t="s">
        <v>26</v>
      </c>
      <c r="O29" s="18" t="s">
        <v>26</v>
      </c>
      <c r="P29" s="18" t="s">
        <v>26</v>
      </c>
      <c r="Q29" s="18" t="s">
        <v>26</v>
      </c>
      <c r="R29" s="18" t="s">
        <v>26</v>
      </c>
      <c r="S29" s="17"/>
      <c r="T29" s="17"/>
      <c r="U29" s="18" t="s">
        <v>27</v>
      </c>
    </row>
    <row r="30" s="3" customFormat="1" ht="36" customHeight="1" spans="1:21">
      <c r="A30" s="15">
        <v>22</v>
      </c>
      <c r="B30" s="15" t="s">
        <v>51</v>
      </c>
      <c r="C30" s="17" t="s">
        <v>21</v>
      </c>
      <c r="D30" s="18" t="s">
        <v>68</v>
      </c>
      <c r="E30" s="18" t="s">
        <v>53</v>
      </c>
      <c r="F30" s="18" t="s">
        <v>83</v>
      </c>
      <c r="G30" s="18" t="s">
        <v>84</v>
      </c>
      <c r="H30" s="19">
        <v>0</v>
      </c>
      <c r="I30" s="28">
        <v>9.57</v>
      </c>
      <c r="J30" s="18" t="s">
        <v>26</v>
      </c>
      <c r="K30" s="28">
        <v>9.57</v>
      </c>
      <c r="L30" s="18" t="s">
        <v>26</v>
      </c>
      <c r="M30" s="18" t="s">
        <v>26</v>
      </c>
      <c r="N30" s="18" t="s">
        <v>26</v>
      </c>
      <c r="O30" s="18" t="s">
        <v>26</v>
      </c>
      <c r="P30" s="18" t="s">
        <v>26</v>
      </c>
      <c r="Q30" s="18" t="s">
        <v>26</v>
      </c>
      <c r="R30" s="18" t="s">
        <v>26</v>
      </c>
      <c r="S30" s="17"/>
      <c r="T30" s="17"/>
      <c r="U30" s="18" t="s">
        <v>27</v>
      </c>
    </row>
    <row r="31" s="3" customFormat="1" ht="36" customHeight="1" spans="1:21">
      <c r="A31" s="15">
        <v>23</v>
      </c>
      <c r="B31" s="15" t="s">
        <v>51</v>
      </c>
      <c r="C31" s="17" t="s">
        <v>21</v>
      </c>
      <c r="D31" s="18" t="s">
        <v>68</v>
      </c>
      <c r="E31" s="18" t="s">
        <v>53</v>
      </c>
      <c r="F31" s="18" t="s">
        <v>85</v>
      </c>
      <c r="G31" s="18" t="s">
        <v>86</v>
      </c>
      <c r="H31" s="19">
        <v>0</v>
      </c>
      <c r="I31" s="28">
        <v>225.26</v>
      </c>
      <c r="J31" s="28">
        <v>225.26</v>
      </c>
      <c r="K31" s="18" t="s">
        <v>26</v>
      </c>
      <c r="L31" s="18" t="s">
        <v>26</v>
      </c>
      <c r="M31" s="18" t="s">
        <v>26</v>
      </c>
      <c r="N31" s="18" t="s">
        <v>26</v>
      </c>
      <c r="O31" s="18" t="s">
        <v>26</v>
      </c>
      <c r="P31" s="18" t="s">
        <v>26</v>
      </c>
      <c r="Q31" s="18" t="s">
        <v>26</v>
      </c>
      <c r="R31" s="18" t="s">
        <v>26</v>
      </c>
      <c r="S31" s="17"/>
      <c r="T31" s="17"/>
      <c r="U31" s="18" t="s">
        <v>27</v>
      </c>
    </row>
    <row r="32" s="3" customFormat="1" ht="36" customHeight="1" spans="1:21">
      <c r="A32" s="15">
        <v>24</v>
      </c>
      <c r="B32" s="15" t="s">
        <v>51</v>
      </c>
      <c r="C32" s="17" t="s">
        <v>21</v>
      </c>
      <c r="D32" s="18" t="s">
        <v>68</v>
      </c>
      <c r="E32" s="18" t="s">
        <v>53</v>
      </c>
      <c r="F32" s="18" t="s">
        <v>87</v>
      </c>
      <c r="G32" s="18" t="s">
        <v>88</v>
      </c>
      <c r="H32" s="19">
        <v>0</v>
      </c>
      <c r="I32" s="28">
        <v>119.98</v>
      </c>
      <c r="J32" s="28">
        <v>73.4</v>
      </c>
      <c r="K32" s="28">
        <v>46.58</v>
      </c>
      <c r="L32" s="18" t="s">
        <v>26</v>
      </c>
      <c r="M32" s="18" t="s">
        <v>26</v>
      </c>
      <c r="N32" s="18" t="s">
        <v>26</v>
      </c>
      <c r="O32" s="18" t="s">
        <v>26</v>
      </c>
      <c r="P32" s="18" t="s">
        <v>26</v>
      </c>
      <c r="Q32" s="18" t="s">
        <v>26</v>
      </c>
      <c r="R32" s="18" t="s">
        <v>26</v>
      </c>
      <c r="S32" s="17"/>
      <c r="T32" s="17"/>
      <c r="U32" s="18" t="s">
        <v>27</v>
      </c>
    </row>
    <row r="33" s="3" customFormat="1" ht="36" customHeight="1" spans="1:21">
      <c r="A33" s="15">
        <v>25</v>
      </c>
      <c r="B33" s="15" t="s">
        <v>51</v>
      </c>
      <c r="C33" s="17" t="s">
        <v>21</v>
      </c>
      <c r="D33" s="18" t="s">
        <v>68</v>
      </c>
      <c r="E33" s="18" t="s">
        <v>53</v>
      </c>
      <c r="F33" s="18" t="s">
        <v>89</v>
      </c>
      <c r="G33" s="18" t="s">
        <v>90</v>
      </c>
      <c r="H33" s="19">
        <v>0</v>
      </c>
      <c r="I33" s="28">
        <v>5.81</v>
      </c>
      <c r="J33" s="28">
        <v>5.81</v>
      </c>
      <c r="K33" s="18" t="s">
        <v>26</v>
      </c>
      <c r="L33" s="18" t="s">
        <v>26</v>
      </c>
      <c r="M33" s="18" t="s">
        <v>26</v>
      </c>
      <c r="N33" s="18" t="s">
        <v>26</v>
      </c>
      <c r="O33" s="18" t="s">
        <v>26</v>
      </c>
      <c r="P33" s="18" t="s">
        <v>26</v>
      </c>
      <c r="Q33" s="18" t="s">
        <v>26</v>
      </c>
      <c r="R33" s="18" t="s">
        <v>26</v>
      </c>
      <c r="S33" s="17"/>
      <c r="T33" s="17"/>
      <c r="U33" s="18" t="s">
        <v>27</v>
      </c>
    </row>
    <row r="34" s="1" customFormat="1" ht="36" customHeight="1" spans="1:21">
      <c r="A34" s="20" t="s">
        <v>31</v>
      </c>
      <c r="B34" s="21"/>
      <c r="C34" s="21"/>
      <c r="D34" s="21"/>
      <c r="E34" s="21"/>
      <c r="F34" s="21"/>
      <c r="G34" s="22"/>
      <c r="H34" s="23">
        <f t="shared" ref="H34:H36" si="9">N34/I34</f>
        <v>0.589676766900146</v>
      </c>
      <c r="I34" s="29">
        <f t="shared" ref="I34:K34" si="10">SUM(I16:I33)</f>
        <v>42400.67</v>
      </c>
      <c r="J34" s="29">
        <f t="shared" si="10"/>
        <v>20474.14</v>
      </c>
      <c r="K34" s="29">
        <f t="shared" si="10"/>
        <v>21926.53</v>
      </c>
      <c r="L34" s="29"/>
      <c r="M34" s="29"/>
      <c r="N34" s="29">
        <f t="shared" ref="N34:P34" si="11">SUM(N16:N33)</f>
        <v>25002.69</v>
      </c>
      <c r="O34" s="29">
        <f t="shared" si="11"/>
        <v>12289.64</v>
      </c>
      <c r="P34" s="29">
        <f t="shared" si="11"/>
        <v>12713.05</v>
      </c>
      <c r="Q34" s="29"/>
      <c r="R34" s="29"/>
      <c r="S34" s="33"/>
      <c r="T34" s="33"/>
      <c r="U34" s="33"/>
    </row>
    <row r="35" s="3" customFormat="1" ht="36" customHeight="1" spans="1:21">
      <c r="A35" s="15">
        <v>26</v>
      </c>
      <c r="B35" s="15" t="s">
        <v>91</v>
      </c>
      <c r="C35" s="17" t="s">
        <v>21</v>
      </c>
      <c r="D35" s="18" t="s">
        <v>92</v>
      </c>
      <c r="E35" s="18" t="s">
        <v>93</v>
      </c>
      <c r="F35" s="18" t="s">
        <v>94</v>
      </c>
      <c r="G35" s="18" t="s">
        <v>95</v>
      </c>
      <c r="H35" s="19">
        <f t="shared" si="9"/>
        <v>0.97473967080954</v>
      </c>
      <c r="I35" s="28">
        <v>2977</v>
      </c>
      <c r="J35" s="28">
        <v>2977</v>
      </c>
      <c r="K35" s="18" t="s">
        <v>26</v>
      </c>
      <c r="L35" s="18" t="s">
        <v>26</v>
      </c>
      <c r="M35" s="18" t="s">
        <v>26</v>
      </c>
      <c r="N35" s="28">
        <v>2901.8</v>
      </c>
      <c r="O35" s="28">
        <v>2901.8</v>
      </c>
      <c r="P35" s="18" t="s">
        <v>26</v>
      </c>
      <c r="Q35" s="18" t="s">
        <v>26</v>
      </c>
      <c r="R35" s="18" t="s">
        <v>26</v>
      </c>
      <c r="S35" s="17"/>
      <c r="T35" s="17"/>
      <c r="U35" s="18" t="s">
        <v>96</v>
      </c>
    </row>
    <row r="36" s="3" customFormat="1" ht="36" customHeight="1" spans="1:21">
      <c r="A36" s="15">
        <v>27</v>
      </c>
      <c r="B36" s="15" t="s">
        <v>91</v>
      </c>
      <c r="C36" s="17" t="s">
        <v>21</v>
      </c>
      <c r="D36" s="18" t="s">
        <v>92</v>
      </c>
      <c r="E36" s="18" t="s">
        <v>93</v>
      </c>
      <c r="F36" s="18" t="s">
        <v>97</v>
      </c>
      <c r="G36" s="18" t="s">
        <v>98</v>
      </c>
      <c r="H36" s="19">
        <f t="shared" si="9"/>
        <v>0.701324965132497</v>
      </c>
      <c r="I36" s="28">
        <v>717</v>
      </c>
      <c r="J36" s="18" t="s">
        <v>26</v>
      </c>
      <c r="K36" s="28">
        <v>717</v>
      </c>
      <c r="L36" s="18" t="s">
        <v>26</v>
      </c>
      <c r="M36" s="18" t="s">
        <v>26</v>
      </c>
      <c r="N36" s="28">
        <v>502.85</v>
      </c>
      <c r="O36" s="18" t="s">
        <v>26</v>
      </c>
      <c r="P36" s="28">
        <v>502.85</v>
      </c>
      <c r="Q36" s="18" t="s">
        <v>26</v>
      </c>
      <c r="R36" s="18" t="s">
        <v>26</v>
      </c>
      <c r="S36" s="17"/>
      <c r="T36" s="17"/>
      <c r="U36" s="18" t="s">
        <v>96</v>
      </c>
    </row>
    <row r="37" s="3" customFormat="1" ht="36" customHeight="1" spans="1:21">
      <c r="A37" s="15">
        <v>28</v>
      </c>
      <c r="B37" s="15" t="s">
        <v>91</v>
      </c>
      <c r="C37" s="17" t="s">
        <v>21</v>
      </c>
      <c r="D37" s="18" t="s">
        <v>92</v>
      </c>
      <c r="E37" s="18" t="s">
        <v>93</v>
      </c>
      <c r="F37" s="18" t="s">
        <v>99</v>
      </c>
      <c r="G37" s="18" t="s">
        <v>100</v>
      </c>
      <c r="H37" s="19">
        <v>0</v>
      </c>
      <c r="I37" s="28">
        <v>1576</v>
      </c>
      <c r="J37" s="28">
        <v>1576</v>
      </c>
      <c r="K37" s="18" t="s">
        <v>26</v>
      </c>
      <c r="L37" s="18" t="s">
        <v>26</v>
      </c>
      <c r="M37" s="18" t="s">
        <v>26</v>
      </c>
      <c r="N37" s="18" t="s">
        <v>26</v>
      </c>
      <c r="O37" s="18" t="s">
        <v>26</v>
      </c>
      <c r="P37" s="18" t="s">
        <v>26</v>
      </c>
      <c r="Q37" s="18" t="s">
        <v>26</v>
      </c>
      <c r="R37" s="18" t="s">
        <v>26</v>
      </c>
      <c r="S37" s="17"/>
      <c r="T37" s="17"/>
      <c r="U37" s="18" t="s">
        <v>27</v>
      </c>
    </row>
    <row r="38" s="3" customFormat="1" ht="36" customHeight="1" spans="1:21">
      <c r="A38" s="15">
        <v>29</v>
      </c>
      <c r="B38" s="15" t="s">
        <v>91</v>
      </c>
      <c r="C38" s="17" t="s">
        <v>21</v>
      </c>
      <c r="D38" s="18" t="s">
        <v>101</v>
      </c>
      <c r="E38" s="18" t="s">
        <v>102</v>
      </c>
      <c r="F38" s="18" t="s">
        <v>103</v>
      </c>
      <c r="G38" s="18" t="s">
        <v>104</v>
      </c>
      <c r="H38" s="19">
        <f t="shared" ref="H38:H40" si="12">N38/I38</f>
        <v>0.89849276055577</v>
      </c>
      <c r="I38" s="28">
        <v>2257.77</v>
      </c>
      <c r="J38" s="28">
        <v>2257.77</v>
      </c>
      <c r="K38" s="18" t="s">
        <v>26</v>
      </c>
      <c r="L38" s="18" t="s">
        <v>26</v>
      </c>
      <c r="M38" s="18" t="s">
        <v>26</v>
      </c>
      <c r="N38" s="28">
        <v>2028.59</v>
      </c>
      <c r="O38" s="28">
        <v>2028.59</v>
      </c>
      <c r="P38" s="18" t="s">
        <v>26</v>
      </c>
      <c r="Q38" s="18" t="s">
        <v>26</v>
      </c>
      <c r="R38" s="18" t="s">
        <v>26</v>
      </c>
      <c r="S38" s="17"/>
      <c r="T38" s="17"/>
      <c r="U38" s="18" t="s">
        <v>48</v>
      </c>
    </row>
    <row r="39" s="3" customFormat="1" ht="36" customHeight="1" spans="1:21">
      <c r="A39" s="15">
        <v>30</v>
      </c>
      <c r="B39" s="15" t="s">
        <v>91</v>
      </c>
      <c r="C39" s="17" t="s">
        <v>21</v>
      </c>
      <c r="D39" s="18" t="s">
        <v>105</v>
      </c>
      <c r="E39" s="18" t="s">
        <v>102</v>
      </c>
      <c r="F39" s="18" t="s">
        <v>106</v>
      </c>
      <c r="G39" s="18" t="s">
        <v>107</v>
      </c>
      <c r="H39" s="19">
        <f t="shared" si="12"/>
        <v>1</v>
      </c>
      <c r="I39" s="28">
        <v>193</v>
      </c>
      <c r="J39" s="28">
        <v>193</v>
      </c>
      <c r="K39" s="18" t="s">
        <v>26</v>
      </c>
      <c r="L39" s="18" t="s">
        <v>26</v>
      </c>
      <c r="M39" s="18" t="s">
        <v>26</v>
      </c>
      <c r="N39" s="28">
        <v>193</v>
      </c>
      <c r="O39" s="28">
        <v>193</v>
      </c>
      <c r="P39" s="18" t="s">
        <v>26</v>
      </c>
      <c r="Q39" s="18" t="s">
        <v>26</v>
      </c>
      <c r="R39" s="18" t="s">
        <v>26</v>
      </c>
      <c r="S39" s="17"/>
      <c r="T39" s="17"/>
      <c r="U39" s="18" t="s">
        <v>27</v>
      </c>
    </row>
    <row r="40" s="3" customFormat="1" ht="36" customHeight="1" spans="1:21">
      <c r="A40" s="15">
        <v>31</v>
      </c>
      <c r="B40" s="15" t="s">
        <v>91</v>
      </c>
      <c r="C40" s="17" t="s">
        <v>21</v>
      </c>
      <c r="D40" s="18" t="s">
        <v>108</v>
      </c>
      <c r="E40" s="18" t="s">
        <v>109</v>
      </c>
      <c r="F40" s="18" t="s">
        <v>110</v>
      </c>
      <c r="G40" s="18" t="s">
        <v>111</v>
      </c>
      <c r="H40" s="19">
        <f t="shared" si="12"/>
        <v>0.813905579399142</v>
      </c>
      <c r="I40" s="28">
        <v>466</v>
      </c>
      <c r="J40" s="28">
        <v>466</v>
      </c>
      <c r="K40" s="18" t="s">
        <v>26</v>
      </c>
      <c r="L40" s="18" t="s">
        <v>26</v>
      </c>
      <c r="M40" s="18" t="s">
        <v>26</v>
      </c>
      <c r="N40" s="28">
        <v>379.28</v>
      </c>
      <c r="O40" s="28">
        <v>379.28</v>
      </c>
      <c r="P40" s="18" t="s">
        <v>26</v>
      </c>
      <c r="Q40" s="18" t="s">
        <v>26</v>
      </c>
      <c r="R40" s="18" t="s">
        <v>26</v>
      </c>
      <c r="S40" s="17"/>
      <c r="T40" s="17"/>
      <c r="U40" s="18" t="s">
        <v>27</v>
      </c>
    </row>
    <row r="41" s="3" customFormat="1" ht="36" customHeight="1" spans="1:21">
      <c r="A41" s="15">
        <v>32</v>
      </c>
      <c r="B41" s="15" t="s">
        <v>91</v>
      </c>
      <c r="C41" s="17" t="s">
        <v>21</v>
      </c>
      <c r="D41" s="18" t="s">
        <v>108</v>
      </c>
      <c r="E41" s="18" t="s">
        <v>109</v>
      </c>
      <c r="F41" s="18" t="s">
        <v>112</v>
      </c>
      <c r="G41" s="18" t="s">
        <v>113</v>
      </c>
      <c r="H41" s="19">
        <v>0</v>
      </c>
      <c r="I41" s="28">
        <v>40</v>
      </c>
      <c r="J41" s="28">
        <v>40</v>
      </c>
      <c r="K41" s="18" t="s">
        <v>26</v>
      </c>
      <c r="L41" s="18" t="s">
        <v>26</v>
      </c>
      <c r="M41" s="18" t="s">
        <v>26</v>
      </c>
      <c r="N41" s="18" t="s">
        <v>26</v>
      </c>
      <c r="O41" s="18" t="s">
        <v>26</v>
      </c>
      <c r="P41" s="18" t="s">
        <v>26</v>
      </c>
      <c r="Q41" s="18" t="s">
        <v>26</v>
      </c>
      <c r="R41" s="18" t="s">
        <v>26</v>
      </c>
      <c r="S41" s="17"/>
      <c r="T41" s="17"/>
      <c r="U41" s="18" t="s">
        <v>27</v>
      </c>
    </row>
    <row r="42" s="3" customFormat="1" ht="36" customHeight="1" spans="1:21">
      <c r="A42" s="15">
        <v>33</v>
      </c>
      <c r="B42" s="15" t="s">
        <v>91</v>
      </c>
      <c r="C42" s="17" t="s">
        <v>21</v>
      </c>
      <c r="D42" s="18" t="s">
        <v>114</v>
      </c>
      <c r="E42" s="18" t="s">
        <v>115</v>
      </c>
      <c r="F42" s="18" t="s">
        <v>116</v>
      </c>
      <c r="G42" s="18" t="s">
        <v>117</v>
      </c>
      <c r="H42" s="19">
        <f t="shared" ref="H42:H45" si="13">N42/I42</f>
        <v>1</v>
      </c>
      <c r="I42" s="28">
        <v>17577</v>
      </c>
      <c r="J42" s="28">
        <v>17577</v>
      </c>
      <c r="K42" s="18" t="s">
        <v>26</v>
      </c>
      <c r="L42" s="18" t="s">
        <v>26</v>
      </c>
      <c r="M42" s="18" t="s">
        <v>26</v>
      </c>
      <c r="N42" s="28">
        <v>17577</v>
      </c>
      <c r="O42" s="28">
        <v>17577</v>
      </c>
      <c r="P42" s="18" t="s">
        <v>26</v>
      </c>
      <c r="Q42" s="18" t="s">
        <v>26</v>
      </c>
      <c r="R42" s="18" t="s">
        <v>26</v>
      </c>
      <c r="S42" s="17"/>
      <c r="T42" s="17"/>
      <c r="U42" s="18" t="s">
        <v>48</v>
      </c>
    </row>
    <row r="43" s="3" customFormat="1" ht="36" customHeight="1" spans="1:21">
      <c r="A43" s="15">
        <v>34</v>
      </c>
      <c r="B43" s="15" t="s">
        <v>91</v>
      </c>
      <c r="C43" s="17" t="s">
        <v>21</v>
      </c>
      <c r="D43" s="18" t="s">
        <v>114</v>
      </c>
      <c r="E43" s="18" t="s">
        <v>115</v>
      </c>
      <c r="F43" s="18" t="s">
        <v>118</v>
      </c>
      <c r="G43" s="18" t="s">
        <v>119</v>
      </c>
      <c r="H43" s="19">
        <f t="shared" si="13"/>
        <v>1</v>
      </c>
      <c r="I43" s="28">
        <v>230.13</v>
      </c>
      <c r="J43" s="18" t="s">
        <v>26</v>
      </c>
      <c r="K43" s="28">
        <v>230.13</v>
      </c>
      <c r="L43" s="18" t="s">
        <v>26</v>
      </c>
      <c r="M43" s="18" t="s">
        <v>26</v>
      </c>
      <c r="N43" s="28">
        <v>230.13</v>
      </c>
      <c r="O43" s="18" t="s">
        <v>26</v>
      </c>
      <c r="P43" s="28">
        <v>230.13</v>
      </c>
      <c r="Q43" s="18" t="s">
        <v>26</v>
      </c>
      <c r="R43" s="18" t="s">
        <v>26</v>
      </c>
      <c r="S43" s="17"/>
      <c r="T43" s="17"/>
      <c r="U43" s="18" t="s">
        <v>48</v>
      </c>
    </row>
    <row r="44" s="3" customFormat="1" ht="36" customHeight="1" spans="1:21">
      <c r="A44" s="15">
        <v>35</v>
      </c>
      <c r="B44" s="15" t="s">
        <v>91</v>
      </c>
      <c r="C44" s="17" t="s">
        <v>21</v>
      </c>
      <c r="D44" s="18" t="s">
        <v>114</v>
      </c>
      <c r="E44" s="18" t="s">
        <v>115</v>
      </c>
      <c r="F44" s="18" t="s">
        <v>120</v>
      </c>
      <c r="G44" s="18" t="s">
        <v>121</v>
      </c>
      <c r="H44" s="19">
        <f t="shared" si="13"/>
        <v>1</v>
      </c>
      <c r="I44" s="28">
        <v>700</v>
      </c>
      <c r="J44" s="28">
        <v>700</v>
      </c>
      <c r="K44" s="18" t="s">
        <v>26</v>
      </c>
      <c r="L44" s="18" t="s">
        <v>26</v>
      </c>
      <c r="M44" s="18" t="s">
        <v>26</v>
      </c>
      <c r="N44" s="28">
        <v>700</v>
      </c>
      <c r="O44" s="28">
        <v>700</v>
      </c>
      <c r="P44" s="18" t="s">
        <v>26</v>
      </c>
      <c r="Q44" s="18" t="s">
        <v>26</v>
      </c>
      <c r="R44" s="18" t="s">
        <v>26</v>
      </c>
      <c r="S44" s="17"/>
      <c r="T44" s="17"/>
      <c r="U44" s="18" t="s">
        <v>48</v>
      </c>
    </row>
    <row r="45" s="3" customFormat="1" ht="36" customHeight="1" spans="1:21">
      <c r="A45" s="15">
        <v>36</v>
      </c>
      <c r="B45" s="15" t="s">
        <v>91</v>
      </c>
      <c r="C45" s="17" t="s">
        <v>21</v>
      </c>
      <c r="D45" s="18" t="s">
        <v>122</v>
      </c>
      <c r="E45" s="18" t="s">
        <v>109</v>
      </c>
      <c r="F45" s="18" t="s">
        <v>123</v>
      </c>
      <c r="G45" s="18" t="s">
        <v>124</v>
      </c>
      <c r="H45" s="19">
        <f t="shared" si="13"/>
        <v>0.947889835545869</v>
      </c>
      <c r="I45" s="28">
        <v>252.35</v>
      </c>
      <c r="J45" s="28">
        <v>252.35</v>
      </c>
      <c r="K45" s="18" t="s">
        <v>26</v>
      </c>
      <c r="L45" s="18" t="s">
        <v>26</v>
      </c>
      <c r="M45" s="18" t="s">
        <v>26</v>
      </c>
      <c r="N45" s="28">
        <v>239.2</v>
      </c>
      <c r="O45" s="28">
        <v>239.2</v>
      </c>
      <c r="P45" s="18" t="s">
        <v>26</v>
      </c>
      <c r="Q45" s="18" t="s">
        <v>26</v>
      </c>
      <c r="R45" s="18" t="s">
        <v>26</v>
      </c>
      <c r="S45" s="17"/>
      <c r="T45" s="17"/>
      <c r="U45" s="18" t="s">
        <v>27</v>
      </c>
    </row>
    <row r="46" s="3" customFormat="1" ht="36" customHeight="1" spans="1:21">
      <c r="A46" s="15">
        <v>37</v>
      </c>
      <c r="B46" s="15" t="s">
        <v>91</v>
      </c>
      <c r="C46" s="17" t="s">
        <v>21</v>
      </c>
      <c r="D46" s="18" t="s">
        <v>122</v>
      </c>
      <c r="E46" s="18" t="s">
        <v>109</v>
      </c>
      <c r="F46" s="18" t="s">
        <v>125</v>
      </c>
      <c r="G46" s="18" t="s">
        <v>126</v>
      </c>
      <c r="H46" s="19">
        <v>0</v>
      </c>
      <c r="I46" s="28">
        <v>104.81</v>
      </c>
      <c r="J46" s="28">
        <v>104.81</v>
      </c>
      <c r="K46" s="18" t="s">
        <v>26</v>
      </c>
      <c r="L46" s="18" t="s">
        <v>26</v>
      </c>
      <c r="M46" s="18" t="s">
        <v>26</v>
      </c>
      <c r="N46" s="18" t="s">
        <v>26</v>
      </c>
      <c r="O46" s="18" t="s">
        <v>26</v>
      </c>
      <c r="P46" s="18" t="s">
        <v>26</v>
      </c>
      <c r="Q46" s="18" t="s">
        <v>26</v>
      </c>
      <c r="R46" s="18" t="s">
        <v>26</v>
      </c>
      <c r="S46" s="17"/>
      <c r="T46" s="17"/>
      <c r="U46" s="18" t="s">
        <v>27</v>
      </c>
    </row>
    <row r="47" s="3" customFormat="1" ht="36" customHeight="1" spans="1:21">
      <c r="A47" s="15">
        <v>38</v>
      </c>
      <c r="B47" s="15" t="s">
        <v>91</v>
      </c>
      <c r="C47" s="17" t="s">
        <v>21</v>
      </c>
      <c r="D47" s="18" t="s">
        <v>122</v>
      </c>
      <c r="E47" s="18" t="s">
        <v>109</v>
      </c>
      <c r="F47" s="18" t="s">
        <v>127</v>
      </c>
      <c r="G47" s="18" t="s">
        <v>128</v>
      </c>
      <c r="H47" s="19">
        <f t="shared" ref="H47:H49" si="14">N47/I47</f>
        <v>0.208533562648591</v>
      </c>
      <c r="I47" s="28">
        <v>395.38</v>
      </c>
      <c r="J47" s="18" t="s">
        <v>26</v>
      </c>
      <c r="K47" s="28">
        <v>395.38</v>
      </c>
      <c r="L47" s="18" t="s">
        <v>26</v>
      </c>
      <c r="M47" s="18" t="s">
        <v>26</v>
      </c>
      <c r="N47" s="28">
        <v>82.45</v>
      </c>
      <c r="O47" s="18" t="s">
        <v>26</v>
      </c>
      <c r="P47" s="28">
        <v>82.45</v>
      </c>
      <c r="Q47" s="18" t="s">
        <v>26</v>
      </c>
      <c r="R47" s="18" t="s">
        <v>26</v>
      </c>
      <c r="S47" s="17"/>
      <c r="T47" s="17"/>
      <c r="U47" s="18" t="s">
        <v>27</v>
      </c>
    </row>
    <row r="48" s="3" customFormat="1" ht="36" customHeight="1" spans="1:21">
      <c r="A48" s="15">
        <v>39</v>
      </c>
      <c r="B48" s="15" t="s">
        <v>91</v>
      </c>
      <c r="C48" s="17" t="s">
        <v>21</v>
      </c>
      <c r="D48" s="18" t="s">
        <v>129</v>
      </c>
      <c r="E48" s="18" t="s">
        <v>130</v>
      </c>
      <c r="F48" s="18" t="s">
        <v>131</v>
      </c>
      <c r="G48" s="18" t="s">
        <v>132</v>
      </c>
      <c r="H48" s="19">
        <f t="shared" si="14"/>
        <v>0.878125</v>
      </c>
      <c r="I48" s="28">
        <v>6.4</v>
      </c>
      <c r="J48" s="28">
        <v>6.4</v>
      </c>
      <c r="K48" s="18" t="s">
        <v>26</v>
      </c>
      <c r="L48" s="18" t="s">
        <v>26</v>
      </c>
      <c r="M48" s="18" t="s">
        <v>26</v>
      </c>
      <c r="N48" s="28">
        <v>5.62</v>
      </c>
      <c r="O48" s="28">
        <v>5.62</v>
      </c>
      <c r="P48" s="18" t="s">
        <v>26</v>
      </c>
      <c r="Q48" s="18" t="s">
        <v>26</v>
      </c>
      <c r="R48" s="18" t="s">
        <v>26</v>
      </c>
      <c r="S48" s="17"/>
      <c r="T48" s="17"/>
      <c r="U48" s="18" t="s">
        <v>27</v>
      </c>
    </row>
    <row r="49" s="3" customFormat="1" ht="36" customHeight="1" spans="1:21">
      <c r="A49" s="15">
        <v>40</v>
      </c>
      <c r="B49" s="15" t="s">
        <v>91</v>
      </c>
      <c r="C49" s="17" t="s">
        <v>21</v>
      </c>
      <c r="D49" s="18" t="s">
        <v>68</v>
      </c>
      <c r="E49" s="18" t="s">
        <v>93</v>
      </c>
      <c r="F49" s="18" t="s">
        <v>133</v>
      </c>
      <c r="G49" s="18" t="s">
        <v>134</v>
      </c>
      <c r="H49" s="19">
        <f t="shared" si="14"/>
        <v>0.591987096774194</v>
      </c>
      <c r="I49" s="28">
        <v>775</v>
      </c>
      <c r="J49" s="28">
        <v>775</v>
      </c>
      <c r="K49" s="18" t="s">
        <v>26</v>
      </c>
      <c r="L49" s="18" t="s">
        <v>26</v>
      </c>
      <c r="M49" s="18" t="s">
        <v>26</v>
      </c>
      <c r="N49" s="28">
        <v>458.79</v>
      </c>
      <c r="O49" s="28">
        <v>458.79</v>
      </c>
      <c r="P49" s="18" t="s">
        <v>26</v>
      </c>
      <c r="Q49" s="18" t="s">
        <v>26</v>
      </c>
      <c r="R49" s="18" t="s">
        <v>26</v>
      </c>
      <c r="S49" s="17"/>
      <c r="T49" s="17"/>
      <c r="U49" s="18" t="s">
        <v>27</v>
      </c>
    </row>
    <row r="50" s="3" customFormat="1" ht="36" customHeight="1" spans="1:21">
      <c r="A50" s="15">
        <v>41</v>
      </c>
      <c r="B50" s="15" t="s">
        <v>91</v>
      </c>
      <c r="C50" s="17" t="s">
        <v>21</v>
      </c>
      <c r="D50" s="18" t="s">
        <v>68</v>
      </c>
      <c r="E50" s="18" t="s">
        <v>93</v>
      </c>
      <c r="F50" s="18" t="s">
        <v>135</v>
      </c>
      <c r="G50" s="18" t="s">
        <v>136</v>
      </c>
      <c r="H50" s="19">
        <v>0</v>
      </c>
      <c r="I50" s="28">
        <v>12</v>
      </c>
      <c r="J50" s="28">
        <v>12</v>
      </c>
      <c r="K50" s="18" t="s">
        <v>26</v>
      </c>
      <c r="L50" s="18" t="s">
        <v>26</v>
      </c>
      <c r="M50" s="18" t="s">
        <v>26</v>
      </c>
      <c r="N50" s="18" t="s">
        <v>26</v>
      </c>
      <c r="O50" s="18" t="s">
        <v>26</v>
      </c>
      <c r="P50" s="18" t="s">
        <v>26</v>
      </c>
      <c r="Q50" s="18" t="s">
        <v>26</v>
      </c>
      <c r="R50" s="18" t="s">
        <v>26</v>
      </c>
      <c r="S50" s="17"/>
      <c r="T50" s="17"/>
      <c r="U50" s="18" t="s">
        <v>27</v>
      </c>
    </row>
    <row r="51" s="3" customFormat="1" ht="36" customHeight="1" spans="1:21">
      <c r="A51" s="15">
        <v>42</v>
      </c>
      <c r="B51" s="15" t="s">
        <v>91</v>
      </c>
      <c r="C51" s="17" t="s">
        <v>21</v>
      </c>
      <c r="D51" s="18" t="s">
        <v>68</v>
      </c>
      <c r="E51" s="18" t="s">
        <v>93</v>
      </c>
      <c r="F51" s="18" t="s">
        <v>137</v>
      </c>
      <c r="G51" s="18" t="s">
        <v>138</v>
      </c>
      <c r="H51" s="19">
        <f>N51/I51</f>
        <v>1</v>
      </c>
      <c r="I51" s="28">
        <v>14.5</v>
      </c>
      <c r="J51" s="28">
        <v>14.5</v>
      </c>
      <c r="K51" s="18" t="s">
        <v>26</v>
      </c>
      <c r="L51" s="18" t="s">
        <v>26</v>
      </c>
      <c r="M51" s="18" t="s">
        <v>26</v>
      </c>
      <c r="N51" s="28">
        <v>14.5</v>
      </c>
      <c r="O51" s="28">
        <v>14.5</v>
      </c>
      <c r="P51" s="18" t="s">
        <v>26</v>
      </c>
      <c r="Q51" s="18" t="s">
        <v>26</v>
      </c>
      <c r="R51" s="18" t="s">
        <v>26</v>
      </c>
      <c r="S51" s="17"/>
      <c r="T51" s="17"/>
      <c r="U51" s="18" t="s">
        <v>27</v>
      </c>
    </row>
    <row r="52" s="3" customFormat="1" ht="36" customHeight="1" spans="1:21">
      <c r="A52" s="15">
        <v>43</v>
      </c>
      <c r="B52" s="15" t="s">
        <v>91</v>
      </c>
      <c r="C52" s="17" t="s">
        <v>21</v>
      </c>
      <c r="D52" s="18" t="s">
        <v>68</v>
      </c>
      <c r="E52" s="18" t="s">
        <v>93</v>
      </c>
      <c r="F52" s="18" t="s">
        <v>139</v>
      </c>
      <c r="G52" s="18" t="s">
        <v>140</v>
      </c>
      <c r="H52" s="19">
        <v>0</v>
      </c>
      <c r="I52" s="28">
        <v>95</v>
      </c>
      <c r="J52" s="28">
        <v>95</v>
      </c>
      <c r="K52" s="18" t="s">
        <v>26</v>
      </c>
      <c r="L52" s="18" t="s">
        <v>26</v>
      </c>
      <c r="M52" s="18" t="s">
        <v>26</v>
      </c>
      <c r="N52" s="18" t="s">
        <v>26</v>
      </c>
      <c r="O52" s="18" t="s">
        <v>26</v>
      </c>
      <c r="P52" s="18" t="s">
        <v>26</v>
      </c>
      <c r="Q52" s="18" t="s">
        <v>26</v>
      </c>
      <c r="R52" s="18" t="s">
        <v>26</v>
      </c>
      <c r="S52" s="17"/>
      <c r="T52" s="17"/>
      <c r="U52" s="18" t="s">
        <v>27</v>
      </c>
    </row>
    <row r="53" s="3" customFormat="1" ht="36" customHeight="1" spans="1:21">
      <c r="A53" s="15">
        <v>44</v>
      </c>
      <c r="B53" s="15" t="s">
        <v>91</v>
      </c>
      <c r="C53" s="17" t="s">
        <v>21</v>
      </c>
      <c r="D53" s="18" t="s">
        <v>68</v>
      </c>
      <c r="E53" s="18" t="s">
        <v>93</v>
      </c>
      <c r="F53" s="18" t="s">
        <v>141</v>
      </c>
      <c r="G53" s="18" t="s">
        <v>142</v>
      </c>
      <c r="H53" s="19">
        <v>0</v>
      </c>
      <c r="I53" s="28">
        <v>2.5</v>
      </c>
      <c r="J53" s="28">
        <v>2.5</v>
      </c>
      <c r="K53" s="18" t="s">
        <v>26</v>
      </c>
      <c r="L53" s="18" t="s">
        <v>26</v>
      </c>
      <c r="M53" s="18" t="s">
        <v>26</v>
      </c>
      <c r="N53" s="18" t="s">
        <v>26</v>
      </c>
      <c r="O53" s="18" t="s">
        <v>26</v>
      </c>
      <c r="P53" s="18" t="s">
        <v>26</v>
      </c>
      <c r="Q53" s="18" t="s">
        <v>26</v>
      </c>
      <c r="R53" s="18" t="s">
        <v>26</v>
      </c>
      <c r="S53" s="17"/>
      <c r="T53" s="17"/>
      <c r="U53" s="18" t="s">
        <v>27</v>
      </c>
    </row>
    <row r="54" s="3" customFormat="1" ht="36" customHeight="1" spans="1:21">
      <c r="A54" s="15">
        <v>45</v>
      </c>
      <c r="B54" s="15" t="s">
        <v>91</v>
      </c>
      <c r="C54" s="17" t="s">
        <v>21</v>
      </c>
      <c r="D54" s="18" t="s">
        <v>68</v>
      </c>
      <c r="E54" s="18" t="s">
        <v>93</v>
      </c>
      <c r="F54" s="18" t="s">
        <v>143</v>
      </c>
      <c r="G54" s="18" t="s">
        <v>144</v>
      </c>
      <c r="H54" s="19">
        <v>0</v>
      </c>
      <c r="I54" s="28">
        <v>1.2</v>
      </c>
      <c r="J54" s="28">
        <v>1.2</v>
      </c>
      <c r="K54" s="18" t="s">
        <v>26</v>
      </c>
      <c r="L54" s="18" t="s">
        <v>26</v>
      </c>
      <c r="M54" s="18" t="s">
        <v>26</v>
      </c>
      <c r="N54" s="18" t="s">
        <v>26</v>
      </c>
      <c r="O54" s="18" t="s">
        <v>26</v>
      </c>
      <c r="P54" s="18" t="s">
        <v>26</v>
      </c>
      <c r="Q54" s="18" t="s">
        <v>26</v>
      </c>
      <c r="R54" s="18" t="s">
        <v>26</v>
      </c>
      <c r="S54" s="17"/>
      <c r="T54" s="17"/>
      <c r="U54" s="18" t="s">
        <v>27</v>
      </c>
    </row>
    <row r="55" s="3" customFormat="1" ht="36" customHeight="1" spans="1:21">
      <c r="A55" s="15">
        <v>46</v>
      </c>
      <c r="B55" s="15" t="s">
        <v>91</v>
      </c>
      <c r="C55" s="17" t="s">
        <v>21</v>
      </c>
      <c r="D55" s="18" t="s">
        <v>145</v>
      </c>
      <c r="E55" s="18" t="s">
        <v>109</v>
      </c>
      <c r="F55" s="18" t="s">
        <v>146</v>
      </c>
      <c r="G55" s="18" t="s">
        <v>147</v>
      </c>
      <c r="H55" s="19">
        <v>0</v>
      </c>
      <c r="I55" s="28">
        <v>19</v>
      </c>
      <c r="J55" s="28">
        <v>19</v>
      </c>
      <c r="K55" s="18" t="s">
        <v>26</v>
      </c>
      <c r="L55" s="18" t="s">
        <v>26</v>
      </c>
      <c r="M55" s="18" t="s">
        <v>26</v>
      </c>
      <c r="N55" s="18" t="s">
        <v>26</v>
      </c>
      <c r="O55" s="18" t="s">
        <v>26</v>
      </c>
      <c r="P55" s="18" t="s">
        <v>26</v>
      </c>
      <c r="Q55" s="18" t="s">
        <v>26</v>
      </c>
      <c r="R55" s="18" t="s">
        <v>26</v>
      </c>
      <c r="S55" s="17"/>
      <c r="T55" s="17"/>
      <c r="U55" s="18" t="s">
        <v>27</v>
      </c>
    </row>
    <row r="56" s="3" customFormat="1" ht="36" customHeight="1" spans="1:21">
      <c r="A56" s="15">
        <v>47</v>
      </c>
      <c r="B56" s="15" t="s">
        <v>91</v>
      </c>
      <c r="C56" s="17" t="s">
        <v>21</v>
      </c>
      <c r="D56" s="18" t="s">
        <v>145</v>
      </c>
      <c r="E56" s="18" t="s">
        <v>109</v>
      </c>
      <c r="F56" s="18" t="s">
        <v>148</v>
      </c>
      <c r="G56" s="18" t="s">
        <v>149</v>
      </c>
      <c r="H56" s="19">
        <v>0</v>
      </c>
      <c r="I56" s="28">
        <v>2</v>
      </c>
      <c r="J56" s="28">
        <v>2</v>
      </c>
      <c r="K56" s="18" t="s">
        <v>26</v>
      </c>
      <c r="L56" s="18" t="s">
        <v>26</v>
      </c>
      <c r="M56" s="18" t="s">
        <v>26</v>
      </c>
      <c r="N56" s="18" t="s">
        <v>26</v>
      </c>
      <c r="O56" s="18" t="s">
        <v>26</v>
      </c>
      <c r="P56" s="18" t="s">
        <v>26</v>
      </c>
      <c r="Q56" s="18" t="s">
        <v>26</v>
      </c>
      <c r="R56" s="18" t="s">
        <v>26</v>
      </c>
      <c r="S56" s="17"/>
      <c r="T56" s="17"/>
      <c r="U56" s="18" t="s">
        <v>27</v>
      </c>
    </row>
    <row r="57" s="3" customFormat="1" ht="36" customHeight="1" spans="1:21">
      <c r="A57" s="15">
        <v>48</v>
      </c>
      <c r="B57" s="15" t="s">
        <v>91</v>
      </c>
      <c r="C57" s="17" t="s">
        <v>21</v>
      </c>
      <c r="D57" s="18" t="s">
        <v>150</v>
      </c>
      <c r="E57" s="18" t="s">
        <v>115</v>
      </c>
      <c r="F57" s="18" t="s">
        <v>151</v>
      </c>
      <c r="G57" s="18" t="s">
        <v>152</v>
      </c>
      <c r="H57" s="19">
        <v>0</v>
      </c>
      <c r="I57" s="28">
        <v>93</v>
      </c>
      <c r="J57" s="28">
        <v>93</v>
      </c>
      <c r="K57" s="18" t="s">
        <v>26</v>
      </c>
      <c r="L57" s="18" t="s">
        <v>26</v>
      </c>
      <c r="M57" s="18" t="s">
        <v>26</v>
      </c>
      <c r="N57" s="18" t="s">
        <v>26</v>
      </c>
      <c r="O57" s="18" t="s">
        <v>26</v>
      </c>
      <c r="P57" s="18" t="s">
        <v>26</v>
      </c>
      <c r="Q57" s="18" t="s">
        <v>26</v>
      </c>
      <c r="R57" s="18" t="s">
        <v>26</v>
      </c>
      <c r="S57" s="17"/>
      <c r="T57" s="17"/>
      <c r="U57" s="18" t="s">
        <v>27</v>
      </c>
    </row>
    <row r="58" s="3" customFormat="1" ht="36" customHeight="1" spans="1:21">
      <c r="A58" s="15">
        <v>49</v>
      </c>
      <c r="B58" s="15" t="s">
        <v>91</v>
      </c>
      <c r="C58" s="17" t="s">
        <v>21</v>
      </c>
      <c r="D58" s="18" t="s">
        <v>145</v>
      </c>
      <c r="E58" s="18" t="s">
        <v>115</v>
      </c>
      <c r="F58" s="18" t="s">
        <v>153</v>
      </c>
      <c r="G58" s="18" t="s">
        <v>154</v>
      </c>
      <c r="H58" s="19">
        <f t="shared" ref="H58:H62" si="15">N58/I58</f>
        <v>0.0926241610738255</v>
      </c>
      <c r="I58" s="28">
        <v>1490</v>
      </c>
      <c r="J58" s="28">
        <v>1490</v>
      </c>
      <c r="K58" s="18" t="s">
        <v>26</v>
      </c>
      <c r="L58" s="18" t="s">
        <v>26</v>
      </c>
      <c r="M58" s="18" t="s">
        <v>26</v>
      </c>
      <c r="N58" s="28">
        <v>138.01</v>
      </c>
      <c r="O58" s="28">
        <v>138.01</v>
      </c>
      <c r="P58" s="18" t="s">
        <v>26</v>
      </c>
      <c r="Q58" s="18" t="s">
        <v>26</v>
      </c>
      <c r="R58" s="18" t="s">
        <v>26</v>
      </c>
      <c r="S58" s="17"/>
      <c r="T58" s="17"/>
      <c r="U58" s="18" t="s">
        <v>48</v>
      </c>
    </row>
    <row r="59" s="3" customFormat="1" ht="36" customHeight="1" spans="1:21">
      <c r="A59" s="15">
        <v>50</v>
      </c>
      <c r="B59" s="15" t="s">
        <v>91</v>
      </c>
      <c r="C59" s="17" t="s">
        <v>21</v>
      </c>
      <c r="D59" s="18" t="s">
        <v>145</v>
      </c>
      <c r="E59" s="18" t="s">
        <v>115</v>
      </c>
      <c r="F59" s="18" t="s">
        <v>155</v>
      </c>
      <c r="G59" s="18" t="s">
        <v>156</v>
      </c>
      <c r="H59" s="19">
        <v>0</v>
      </c>
      <c r="I59" s="28">
        <v>265</v>
      </c>
      <c r="J59" s="28">
        <v>265</v>
      </c>
      <c r="K59" s="18" t="s">
        <v>26</v>
      </c>
      <c r="L59" s="18" t="s">
        <v>26</v>
      </c>
      <c r="M59" s="18" t="s">
        <v>26</v>
      </c>
      <c r="N59" s="18" t="s">
        <v>26</v>
      </c>
      <c r="O59" s="18" t="s">
        <v>26</v>
      </c>
      <c r="P59" s="18" t="s">
        <v>26</v>
      </c>
      <c r="Q59" s="18" t="s">
        <v>26</v>
      </c>
      <c r="R59" s="18" t="s">
        <v>26</v>
      </c>
      <c r="S59" s="17"/>
      <c r="T59" s="17"/>
      <c r="U59" s="18" t="s">
        <v>27</v>
      </c>
    </row>
    <row r="60" s="3" customFormat="1" ht="36" customHeight="1" spans="1:21">
      <c r="A60" s="15">
        <v>51</v>
      </c>
      <c r="B60" s="15" t="s">
        <v>91</v>
      </c>
      <c r="C60" s="17" t="s">
        <v>21</v>
      </c>
      <c r="D60" s="18" t="s">
        <v>150</v>
      </c>
      <c r="E60" s="18" t="s">
        <v>109</v>
      </c>
      <c r="F60" s="18" t="s">
        <v>157</v>
      </c>
      <c r="G60" s="18" t="s">
        <v>158</v>
      </c>
      <c r="H60" s="19">
        <f t="shared" si="15"/>
        <v>0.682926829268293</v>
      </c>
      <c r="I60" s="28">
        <v>10.25</v>
      </c>
      <c r="J60" s="28">
        <v>10.25</v>
      </c>
      <c r="K60" s="18" t="s">
        <v>26</v>
      </c>
      <c r="L60" s="18" t="s">
        <v>26</v>
      </c>
      <c r="M60" s="18" t="s">
        <v>26</v>
      </c>
      <c r="N60" s="28">
        <v>7</v>
      </c>
      <c r="O60" s="28">
        <v>7</v>
      </c>
      <c r="P60" s="18" t="s">
        <v>26</v>
      </c>
      <c r="Q60" s="18" t="s">
        <v>26</v>
      </c>
      <c r="R60" s="18" t="s">
        <v>26</v>
      </c>
      <c r="S60" s="17"/>
      <c r="T60" s="17"/>
      <c r="U60" s="18" t="s">
        <v>27</v>
      </c>
    </row>
    <row r="61" s="3" customFormat="1" ht="36" customHeight="1" spans="1:21">
      <c r="A61" s="15">
        <v>52</v>
      </c>
      <c r="B61" s="15" t="s">
        <v>91</v>
      </c>
      <c r="C61" s="17" t="s">
        <v>21</v>
      </c>
      <c r="D61" s="18" t="s">
        <v>150</v>
      </c>
      <c r="E61" s="18" t="s">
        <v>109</v>
      </c>
      <c r="F61" s="18" t="s">
        <v>159</v>
      </c>
      <c r="G61" s="18" t="s">
        <v>160</v>
      </c>
      <c r="H61" s="19">
        <v>0</v>
      </c>
      <c r="I61" s="28">
        <v>1081</v>
      </c>
      <c r="J61" s="28">
        <v>1081</v>
      </c>
      <c r="K61" s="18" t="s">
        <v>26</v>
      </c>
      <c r="L61" s="18" t="s">
        <v>26</v>
      </c>
      <c r="M61" s="18" t="s">
        <v>26</v>
      </c>
      <c r="N61" s="18" t="s">
        <v>26</v>
      </c>
      <c r="O61" s="18" t="s">
        <v>26</v>
      </c>
      <c r="P61" s="18" t="s">
        <v>26</v>
      </c>
      <c r="Q61" s="18" t="s">
        <v>26</v>
      </c>
      <c r="R61" s="18" t="s">
        <v>26</v>
      </c>
      <c r="S61" s="17"/>
      <c r="T61" s="17"/>
      <c r="U61" s="18" t="s">
        <v>27</v>
      </c>
    </row>
    <row r="62" s="3" customFormat="1" ht="36" customHeight="1" spans="1:21">
      <c r="A62" s="15">
        <v>53</v>
      </c>
      <c r="B62" s="15" t="s">
        <v>91</v>
      </c>
      <c r="C62" s="17" t="s">
        <v>21</v>
      </c>
      <c r="D62" s="18" t="s">
        <v>150</v>
      </c>
      <c r="E62" s="18" t="s">
        <v>109</v>
      </c>
      <c r="F62" s="18" t="s">
        <v>161</v>
      </c>
      <c r="G62" s="18" t="s">
        <v>162</v>
      </c>
      <c r="H62" s="19">
        <f t="shared" si="15"/>
        <v>1</v>
      </c>
      <c r="I62" s="28">
        <v>843</v>
      </c>
      <c r="J62" s="28">
        <v>843</v>
      </c>
      <c r="K62" s="18" t="s">
        <v>26</v>
      </c>
      <c r="L62" s="18" t="s">
        <v>26</v>
      </c>
      <c r="M62" s="18" t="s">
        <v>26</v>
      </c>
      <c r="N62" s="28">
        <v>843</v>
      </c>
      <c r="O62" s="28">
        <v>843</v>
      </c>
      <c r="P62" s="18" t="s">
        <v>26</v>
      </c>
      <c r="Q62" s="18" t="s">
        <v>26</v>
      </c>
      <c r="R62" s="18" t="s">
        <v>26</v>
      </c>
      <c r="S62" s="17"/>
      <c r="T62" s="17"/>
      <c r="U62" s="18" t="s">
        <v>27</v>
      </c>
    </row>
    <row r="63" s="3" customFormat="1" ht="36" customHeight="1" spans="1:21">
      <c r="A63" s="15">
        <v>54</v>
      </c>
      <c r="B63" s="15" t="s">
        <v>91</v>
      </c>
      <c r="C63" s="17" t="s">
        <v>21</v>
      </c>
      <c r="D63" s="18" t="s">
        <v>150</v>
      </c>
      <c r="E63" s="18" t="s">
        <v>109</v>
      </c>
      <c r="F63" s="18" t="s">
        <v>163</v>
      </c>
      <c r="G63" s="18" t="s">
        <v>164</v>
      </c>
      <c r="H63" s="19">
        <v>0</v>
      </c>
      <c r="I63" s="28">
        <v>274</v>
      </c>
      <c r="J63" s="28">
        <v>274</v>
      </c>
      <c r="K63" s="18" t="s">
        <v>26</v>
      </c>
      <c r="L63" s="18" t="s">
        <v>26</v>
      </c>
      <c r="M63" s="18" t="s">
        <v>26</v>
      </c>
      <c r="N63" s="18" t="s">
        <v>26</v>
      </c>
      <c r="O63" s="18" t="s">
        <v>26</v>
      </c>
      <c r="P63" s="18" t="s">
        <v>26</v>
      </c>
      <c r="Q63" s="18" t="s">
        <v>26</v>
      </c>
      <c r="R63" s="18" t="s">
        <v>26</v>
      </c>
      <c r="S63" s="17"/>
      <c r="T63" s="17"/>
      <c r="U63" s="18" t="s">
        <v>27</v>
      </c>
    </row>
    <row r="64" s="3" customFormat="1" ht="36" customHeight="1" spans="1:21">
      <c r="A64" s="15">
        <v>55</v>
      </c>
      <c r="B64" s="15" t="s">
        <v>91</v>
      </c>
      <c r="C64" s="17" t="s">
        <v>21</v>
      </c>
      <c r="D64" s="18" t="s">
        <v>150</v>
      </c>
      <c r="E64" s="18" t="s">
        <v>109</v>
      </c>
      <c r="F64" s="18" t="s">
        <v>165</v>
      </c>
      <c r="G64" s="18" t="s">
        <v>166</v>
      </c>
      <c r="H64" s="19">
        <v>0</v>
      </c>
      <c r="I64" s="28">
        <v>524</v>
      </c>
      <c r="J64" s="28">
        <v>524</v>
      </c>
      <c r="K64" s="18" t="s">
        <v>26</v>
      </c>
      <c r="L64" s="18" t="s">
        <v>26</v>
      </c>
      <c r="M64" s="18" t="s">
        <v>26</v>
      </c>
      <c r="N64" s="18" t="s">
        <v>26</v>
      </c>
      <c r="O64" s="18" t="s">
        <v>26</v>
      </c>
      <c r="P64" s="18" t="s">
        <v>26</v>
      </c>
      <c r="Q64" s="18" t="s">
        <v>26</v>
      </c>
      <c r="R64" s="18" t="s">
        <v>26</v>
      </c>
      <c r="S64" s="17"/>
      <c r="T64" s="17"/>
      <c r="U64" s="18" t="s">
        <v>27</v>
      </c>
    </row>
    <row r="65" s="3" customFormat="1" ht="36" customHeight="1" spans="1:21">
      <c r="A65" s="15">
        <v>56</v>
      </c>
      <c r="B65" s="15" t="s">
        <v>91</v>
      </c>
      <c r="C65" s="17" t="s">
        <v>21</v>
      </c>
      <c r="D65" s="18" t="s">
        <v>167</v>
      </c>
      <c r="E65" s="18" t="s">
        <v>168</v>
      </c>
      <c r="F65" s="18" t="s">
        <v>169</v>
      </c>
      <c r="G65" s="18" t="s">
        <v>170</v>
      </c>
      <c r="H65" s="19">
        <f t="shared" ref="H65:H68" si="16">N65/I65</f>
        <v>0.201176470588235</v>
      </c>
      <c r="I65" s="28">
        <v>340</v>
      </c>
      <c r="J65" s="28">
        <v>340</v>
      </c>
      <c r="K65" s="18" t="s">
        <v>26</v>
      </c>
      <c r="L65" s="18" t="s">
        <v>26</v>
      </c>
      <c r="M65" s="18" t="s">
        <v>26</v>
      </c>
      <c r="N65" s="28">
        <v>68.4</v>
      </c>
      <c r="O65" s="28">
        <v>68.4</v>
      </c>
      <c r="P65" s="18" t="s">
        <v>26</v>
      </c>
      <c r="Q65" s="18" t="s">
        <v>26</v>
      </c>
      <c r="R65" s="18" t="s">
        <v>26</v>
      </c>
      <c r="S65" s="17"/>
      <c r="T65" s="17"/>
      <c r="U65" s="18" t="s">
        <v>48</v>
      </c>
    </row>
    <row r="66" s="3" customFormat="1" ht="36" customHeight="1" spans="1:21">
      <c r="A66" s="15">
        <v>57</v>
      </c>
      <c r="B66" s="15" t="s">
        <v>91</v>
      </c>
      <c r="C66" s="17" t="s">
        <v>21</v>
      </c>
      <c r="D66" s="18" t="s">
        <v>167</v>
      </c>
      <c r="E66" s="18" t="s">
        <v>168</v>
      </c>
      <c r="F66" s="18" t="s">
        <v>171</v>
      </c>
      <c r="G66" s="18" t="s">
        <v>172</v>
      </c>
      <c r="H66" s="19">
        <v>0</v>
      </c>
      <c r="I66" s="28">
        <v>300</v>
      </c>
      <c r="J66" s="28">
        <v>300</v>
      </c>
      <c r="K66" s="18" t="s">
        <v>26</v>
      </c>
      <c r="L66" s="18" t="s">
        <v>26</v>
      </c>
      <c r="M66" s="18" t="s">
        <v>26</v>
      </c>
      <c r="N66" s="18" t="s">
        <v>26</v>
      </c>
      <c r="O66" s="18" t="s">
        <v>26</v>
      </c>
      <c r="P66" s="18" t="s">
        <v>26</v>
      </c>
      <c r="Q66" s="18" t="s">
        <v>26</v>
      </c>
      <c r="R66" s="18" t="s">
        <v>26</v>
      </c>
      <c r="S66" s="17"/>
      <c r="T66" s="17"/>
      <c r="U66" s="18" t="s">
        <v>27</v>
      </c>
    </row>
    <row r="67" s="3" customFormat="1" ht="36" customHeight="1" spans="1:21">
      <c r="A67" s="15">
        <v>58</v>
      </c>
      <c r="B67" s="15" t="s">
        <v>91</v>
      </c>
      <c r="C67" s="17" t="s">
        <v>21</v>
      </c>
      <c r="D67" s="18" t="s">
        <v>167</v>
      </c>
      <c r="E67" s="18" t="s">
        <v>173</v>
      </c>
      <c r="F67" s="18" t="s">
        <v>174</v>
      </c>
      <c r="G67" s="18" t="s">
        <v>170</v>
      </c>
      <c r="H67" s="19">
        <f t="shared" si="16"/>
        <v>0.464721189591078</v>
      </c>
      <c r="I67" s="28">
        <v>538</v>
      </c>
      <c r="J67" s="28">
        <v>538</v>
      </c>
      <c r="K67" s="18" t="s">
        <v>26</v>
      </c>
      <c r="L67" s="18" t="s">
        <v>26</v>
      </c>
      <c r="M67" s="18" t="s">
        <v>26</v>
      </c>
      <c r="N67" s="28">
        <v>250.02</v>
      </c>
      <c r="O67" s="28">
        <v>250.02</v>
      </c>
      <c r="P67" s="18" t="s">
        <v>26</v>
      </c>
      <c r="Q67" s="18" t="s">
        <v>26</v>
      </c>
      <c r="R67" s="18" t="s">
        <v>26</v>
      </c>
      <c r="S67" s="17"/>
      <c r="T67" s="17"/>
      <c r="U67" s="18" t="s">
        <v>27</v>
      </c>
    </row>
    <row r="68" s="4" customFormat="1" ht="36" customHeight="1" spans="1:21">
      <c r="A68" s="16">
        <v>59</v>
      </c>
      <c r="B68" s="16" t="s">
        <v>91</v>
      </c>
      <c r="C68" s="18" t="s">
        <v>21</v>
      </c>
      <c r="D68" s="18" t="s">
        <v>175</v>
      </c>
      <c r="E68" s="18" t="s">
        <v>109</v>
      </c>
      <c r="F68" s="18" t="s">
        <v>176</v>
      </c>
      <c r="G68" s="18" t="s">
        <v>177</v>
      </c>
      <c r="H68" s="24">
        <f t="shared" si="16"/>
        <v>0.400979307378047</v>
      </c>
      <c r="I68" s="28">
        <f>J68+L68</f>
        <v>14830.89</v>
      </c>
      <c r="J68" s="28">
        <v>6424.6</v>
      </c>
      <c r="K68" s="18" t="s">
        <v>26</v>
      </c>
      <c r="L68" s="18">
        <v>8406.29</v>
      </c>
      <c r="M68" s="18" t="s">
        <v>26</v>
      </c>
      <c r="N68" s="28">
        <f>O68+Q68</f>
        <v>5946.88</v>
      </c>
      <c r="O68" s="28">
        <v>5628.73</v>
      </c>
      <c r="P68" s="18" t="s">
        <v>26</v>
      </c>
      <c r="Q68" s="18">
        <v>318.15</v>
      </c>
      <c r="R68" s="18" t="s">
        <v>26</v>
      </c>
      <c r="S68" s="37"/>
      <c r="T68" s="37"/>
      <c r="U68" s="18" t="s">
        <v>27</v>
      </c>
    </row>
    <row r="69" s="3" customFormat="1" ht="36" customHeight="1" spans="1:21">
      <c r="A69" s="15">
        <v>60</v>
      </c>
      <c r="B69" s="15" t="s">
        <v>91</v>
      </c>
      <c r="C69" s="17" t="s">
        <v>21</v>
      </c>
      <c r="D69" s="18" t="s">
        <v>175</v>
      </c>
      <c r="E69" s="18" t="s">
        <v>109</v>
      </c>
      <c r="F69" s="18" t="s">
        <v>178</v>
      </c>
      <c r="G69" s="18" t="s">
        <v>179</v>
      </c>
      <c r="H69" s="19">
        <v>0</v>
      </c>
      <c r="I69" s="28">
        <v>1414.39</v>
      </c>
      <c r="J69" s="28">
        <v>1414.39</v>
      </c>
      <c r="K69" s="18" t="s">
        <v>26</v>
      </c>
      <c r="L69" s="18" t="s">
        <v>26</v>
      </c>
      <c r="M69" s="18" t="s">
        <v>26</v>
      </c>
      <c r="N69" s="18" t="s">
        <v>26</v>
      </c>
      <c r="O69" s="18" t="s">
        <v>26</v>
      </c>
      <c r="P69" s="18" t="s">
        <v>26</v>
      </c>
      <c r="Q69" s="18" t="s">
        <v>26</v>
      </c>
      <c r="R69" s="18" t="s">
        <v>26</v>
      </c>
      <c r="S69" s="38"/>
      <c r="T69" s="38"/>
      <c r="U69" s="18" t="s">
        <v>27</v>
      </c>
    </row>
    <row r="70" s="4" customFormat="1" ht="36" customHeight="1" spans="1:21">
      <c r="A70" s="16">
        <v>61</v>
      </c>
      <c r="B70" s="16" t="s">
        <v>91</v>
      </c>
      <c r="C70" s="18" t="s">
        <v>21</v>
      </c>
      <c r="D70" s="18" t="s">
        <v>175</v>
      </c>
      <c r="E70" s="18" t="s">
        <v>109</v>
      </c>
      <c r="F70" s="18" t="s">
        <v>180</v>
      </c>
      <c r="G70" s="18" t="s">
        <v>181</v>
      </c>
      <c r="H70" s="24">
        <f t="shared" ref="H70:H72" si="17">N70/I70</f>
        <v>1</v>
      </c>
      <c r="I70" s="28">
        <v>202</v>
      </c>
      <c r="J70" s="28" t="s">
        <v>26</v>
      </c>
      <c r="K70" s="18" t="s">
        <v>26</v>
      </c>
      <c r="L70" s="28">
        <v>202</v>
      </c>
      <c r="M70" s="28" t="s">
        <v>26</v>
      </c>
      <c r="N70" s="28">
        <v>202</v>
      </c>
      <c r="O70" s="28" t="s">
        <v>26</v>
      </c>
      <c r="P70" s="28" t="s">
        <v>26</v>
      </c>
      <c r="Q70" s="28">
        <v>202</v>
      </c>
      <c r="R70" s="18" t="s">
        <v>26</v>
      </c>
      <c r="S70" s="39"/>
      <c r="T70" s="39"/>
      <c r="U70" s="18" t="s">
        <v>27</v>
      </c>
    </row>
    <row r="71" s="4" customFormat="1" ht="36" customHeight="1" spans="1:21">
      <c r="A71" s="16">
        <v>62</v>
      </c>
      <c r="B71" s="16" t="s">
        <v>91</v>
      </c>
      <c r="C71" s="18" t="s">
        <v>21</v>
      </c>
      <c r="D71" s="18" t="s">
        <v>114</v>
      </c>
      <c r="E71" s="18" t="s">
        <v>182</v>
      </c>
      <c r="F71" s="18" t="s">
        <v>183</v>
      </c>
      <c r="G71" s="18" t="s">
        <v>184</v>
      </c>
      <c r="H71" s="24">
        <f t="shared" si="17"/>
        <v>0.5</v>
      </c>
      <c r="I71" s="28">
        <v>38000</v>
      </c>
      <c r="J71" s="28" t="s">
        <v>26</v>
      </c>
      <c r="K71" s="18" t="s">
        <v>26</v>
      </c>
      <c r="L71" s="28">
        <v>38000</v>
      </c>
      <c r="M71" s="28" t="s">
        <v>26</v>
      </c>
      <c r="N71" s="28">
        <v>19000</v>
      </c>
      <c r="O71" s="28" t="s">
        <v>26</v>
      </c>
      <c r="P71" s="28" t="s">
        <v>26</v>
      </c>
      <c r="Q71" s="28">
        <v>19000</v>
      </c>
      <c r="R71" s="18" t="s">
        <v>26</v>
      </c>
      <c r="S71" s="40"/>
      <c r="T71" s="40"/>
      <c r="U71" s="18" t="s">
        <v>27</v>
      </c>
    </row>
    <row r="72" s="1" customFormat="1" ht="36" customHeight="1" spans="1:21">
      <c r="A72" s="34" t="s">
        <v>31</v>
      </c>
      <c r="B72" s="21"/>
      <c r="C72" s="21"/>
      <c r="D72" s="21"/>
      <c r="E72" s="21"/>
      <c r="F72" s="21"/>
      <c r="G72" s="22"/>
      <c r="H72" s="23">
        <f t="shared" si="17"/>
        <v>0.584165777378518</v>
      </c>
      <c r="I72" s="36">
        <f t="shared" ref="I72:L72" si="18">SUM(I35:I71)</f>
        <v>88619.57</v>
      </c>
      <c r="J72" s="36">
        <f t="shared" si="18"/>
        <v>40668.77</v>
      </c>
      <c r="K72" s="36">
        <f t="shared" si="18"/>
        <v>1342.51</v>
      </c>
      <c r="L72" s="36">
        <f t="shared" si="18"/>
        <v>46608.29</v>
      </c>
      <c r="M72" s="36"/>
      <c r="N72" s="36">
        <f t="shared" ref="N72:Q72" si="19">SUM(N35:N71)</f>
        <v>51768.52</v>
      </c>
      <c r="O72" s="36">
        <f t="shared" si="19"/>
        <v>31432.94</v>
      </c>
      <c r="P72" s="36">
        <f t="shared" si="19"/>
        <v>815.43</v>
      </c>
      <c r="Q72" s="36">
        <f t="shared" si="19"/>
        <v>19520.15</v>
      </c>
      <c r="R72" s="36"/>
      <c r="S72" s="41"/>
      <c r="T72" s="41"/>
      <c r="U72" s="41"/>
    </row>
    <row r="73" ht="23" customHeight="1" spans="1:7">
      <c r="A73" s="35" t="s">
        <v>185</v>
      </c>
      <c r="B73" s="35"/>
      <c r="C73" s="35"/>
      <c r="D73" s="35"/>
      <c r="E73" s="35"/>
      <c r="F73" s="35"/>
      <c r="G73" s="35"/>
    </row>
  </sheetData>
  <mergeCells count="19">
    <mergeCell ref="A1:U1"/>
    <mergeCell ref="I3:M3"/>
    <mergeCell ref="N3:R3"/>
    <mergeCell ref="A8:G8"/>
    <mergeCell ref="A12:G12"/>
    <mergeCell ref="A15:G15"/>
    <mergeCell ref="A34:G34"/>
    <mergeCell ref="A72:G72"/>
    <mergeCell ref="A3:A4"/>
    <mergeCell ref="B3:B4"/>
    <mergeCell ref="C3:C4"/>
    <mergeCell ref="D3:D4"/>
    <mergeCell ref="E3:E4"/>
    <mergeCell ref="F3:F4"/>
    <mergeCell ref="G3:G4"/>
    <mergeCell ref="H3:H4"/>
    <mergeCell ref="S3:S4"/>
    <mergeCell ref="T3:T4"/>
    <mergeCell ref="U3:U4"/>
  </mergeCells>
  <pageMargins left="0.751388888888889" right="0.751388888888889" top="1" bottom="1" header="0.5" footer="0.5"/>
  <pageSetup paperSize="8" scale="28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中山市财政局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lcy</cp:lastModifiedBy>
  <dcterms:created xsi:type="dcterms:W3CDTF">2024-12-18T02:22:54Z</dcterms:created>
  <dcterms:modified xsi:type="dcterms:W3CDTF">2024-12-18T02:23:41Z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